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15" windowWidth="14580" windowHeight="9855" activeTab="0"/>
  </bookViews>
  <sheets>
    <sheet name="Sheet1" sheetId="1" r:id="rId1"/>
    <sheet name="Sheet2" sheetId="2" r:id="rId2"/>
  </sheets>
  <definedNames>
    <definedName name="係数">'Sheet2'!$L$2:$M$10</definedName>
  </definedNames>
  <calcPr fullCalcOnLoad="1"/>
</workbook>
</file>

<file path=xl/sharedStrings.xml><?xml version="1.0" encoding="utf-8"?>
<sst xmlns="http://schemas.openxmlformats.org/spreadsheetml/2006/main" count="227" uniqueCount="109">
  <si>
    <t>リン</t>
  </si>
  <si>
    <t>たんぱく質</t>
  </si>
  <si>
    <t>豚肩ロース</t>
  </si>
  <si>
    <t>ササミ</t>
  </si>
  <si>
    <t>ブロッコリー</t>
  </si>
  <si>
    <t>うどん</t>
  </si>
  <si>
    <t>マヨネーズ</t>
  </si>
  <si>
    <t>カロリー</t>
  </si>
  <si>
    <t>（kcal）</t>
  </si>
  <si>
    <t>カリウム</t>
  </si>
  <si>
    <t>かぼちゃ</t>
  </si>
  <si>
    <t>さんま（焼き）</t>
  </si>
  <si>
    <t>バナナ</t>
  </si>
  <si>
    <t>生しいたけ</t>
  </si>
  <si>
    <t>ジャガイモ</t>
  </si>
  <si>
    <t>腎臓サポート</t>
  </si>
  <si>
    <t>消化器サポート</t>
  </si>
  <si>
    <t>ナトリウム</t>
  </si>
  <si>
    <t>そら豆</t>
  </si>
  <si>
    <t>たけのこ</t>
  </si>
  <si>
    <t>なし</t>
  </si>
  <si>
    <t>オリーブオイル</t>
  </si>
  <si>
    <t>かつお出汁</t>
  </si>
  <si>
    <t>小松菜</t>
  </si>
  <si>
    <t>カルシウム</t>
  </si>
  <si>
    <t>最低必要量</t>
  </si>
  <si>
    <t>最大許容量</t>
  </si>
  <si>
    <t>-</t>
  </si>
  <si>
    <t>ＡＡＦＣＯによる栄養目安（200kcalあたり）</t>
  </si>
  <si>
    <t>（10g/mg）</t>
  </si>
  <si>
    <t>（10g/g)</t>
  </si>
  <si>
    <t>脂質</t>
  </si>
  <si>
    <t>（10g/mg）</t>
  </si>
  <si>
    <t>食塩相当</t>
  </si>
  <si>
    <t>はくさい</t>
  </si>
  <si>
    <t>キャベツ</t>
  </si>
  <si>
    <t>緑豆もやし</t>
  </si>
  <si>
    <t>大根（皮無）</t>
  </si>
  <si>
    <t>きゅうり（生）</t>
  </si>
  <si>
    <t>にんじん（皮無）</t>
  </si>
  <si>
    <t>さつまいも（蒸）</t>
  </si>
  <si>
    <t>長芋（生）</t>
  </si>
  <si>
    <t>トマト（生）</t>
  </si>
  <si>
    <t>とうもろこし</t>
  </si>
  <si>
    <t>さやえんどう</t>
  </si>
  <si>
    <t>枝豆</t>
  </si>
  <si>
    <t>ごま（煎り）</t>
  </si>
  <si>
    <t>乾しいたけ</t>
  </si>
  <si>
    <t>絹豆腐</t>
  </si>
  <si>
    <t>ごま油</t>
  </si>
  <si>
    <t>りんご</t>
  </si>
  <si>
    <t>糸引き納豆</t>
  </si>
  <si>
    <t>かぶ（皮無）</t>
  </si>
  <si>
    <t>＊野菜・肉・卵は名称に記載がない場合すべて「ゆで」たモノのデータ。</t>
  </si>
  <si>
    <t>卵白</t>
  </si>
  <si>
    <t>甘栗(加熱後)</t>
  </si>
  <si>
    <t>豚ロース（脂無）</t>
  </si>
  <si>
    <t>さけ（焼き）</t>
  </si>
  <si>
    <t>まあじ（焼き）</t>
  </si>
  <si>
    <t>ロイヤルカナン-缶詰の栄養素（200kcalあたり）</t>
  </si>
  <si>
    <t>玄米</t>
  </si>
  <si>
    <t>白米</t>
  </si>
  <si>
    <t>食品重量</t>
  </si>
  <si>
    <t>（ｇ）</t>
  </si>
  <si>
    <t>一食目</t>
  </si>
  <si>
    <t>二食目</t>
  </si>
  <si>
    <t>合計</t>
  </si>
  <si>
    <t>三食目</t>
  </si>
  <si>
    <t>四食目</t>
  </si>
  <si>
    <t>//////</t>
  </si>
  <si>
    <t>＊全数値はオールガイド食品成分表2014（日本食品標準成分表2010準拠）より抜粋。</t>
  </si>
  <si>
    <t>＊合計を選択・コピー後、右クリックで「形式を選択して貼り付け＞数値のみ」で貼り付けして使用。</t>
  </si>
  <si>
    <t>五食目</t>
  </si>
  <si>
    <t>豚肩ロース(生)</t>
  </si>
  <si>
    <t>豚ロース（脂無生）</t>
  </si>
  <si>
    <t>ミニトマト（生）</t>
  </si>
  <si>
    <t>備考</t>
  </si>
  <si>
    <t>体重</t>
  </si>
  <si>
    <t>g</t>
  </si>
  <si>
    <t>kcal</t>
  </si>
  <si>
    <t>ー</t>
  </si>
  <si>
    <t>最低必要量（幅）</t>
  </si>
  <si>
    <t>食塩換算</t>
  </si>
  <si>
    <t>ナトリウム</t>
  </si>
  <si>
    <t>mg</t>
  </si>
  <si>
    <t>カロリー係数</t>
  </si>
  <si>
    <t>幼犬（生後1年まで）</t>
  </si>
  <si>
    <t>避妊・去勢していない犬</t>
  </si>
  <si>
    <t>避妊・去勢済の犬</t>
  </si>
  <si>
    <t>減量が必要な犬</t>
  </si>
  <si>
    <t>妊娠授乳中の母犬</t>
  </si>
  <si>
    <t>肥満傾向の成犬</t>
  </si>
  <si>
    <t>中高齢期の犬</t>
  </si>
  <si>
    <t>補正係数</t>
  </si>
  <si>
    <t>犬の状態（リストから選ぶ）</t>
  </si>
  <si>
    <t>ーーー</t>
  </si>
  <si>
    <t>ーーー</t>
  </si>
  <si>
    <t>幼犬（生後4ヶ月まで）</t>
  </si>
  <si>
    <t>イチゴ</t>
  </si>
  <si>
    <t>いちご</t>
  </si>
  <si>
    <t>赤ピーマン</t>
  </si>
  <si>
    <t>赤ピーマン（生）</t>
  </si>
  <si>
    <t>ビタミンＥ</t>
  </si>
  <si>
    <t>ビタミンＥ</t>
  </si>
  <si>
    <t>うま（赤肉・生）</t>
  </si>
  <si>
    <t>食塩</t>
  </si>
  <si>
    <t>濃い口醤油</t>
  </si>
  <si>
    <t>だしわり醤油</t>
  </si>
  <si>
    <t>（1g/g)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</si>
</sst>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dotted"/>
      <right style="dotted"/>
      <top style="thin"/>
      <bottom style="thin"/>
    </border>
    <border>
      <left style="thin"/>
      <right/>
      <top/>
      <bottom/>
    </border>
    <border>
      <left style="dotted"/>
      <right style="dotted"/>
      <top/>
      <bottom/>
    </border>
    <border>
      <left style="thin"/>
      <right style="thin"/>
      <top style="thin"/>
      <bottom style="thin"/>
    </border>
    <border>
      <left style="dotted"/>
      <right style="dotted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dotted"/>
      <top/>
      <bottom style="thin"/>
    </border>
    <border>
      <left style="dotted"/>
      <right style="dotted"/>
      <top style="thin"/>
      <bottom/>
    </border>
    <border>
      <left/>
      <right style="dotted"/>
      <top style="thin"/>
      <bottom/>
    </border>
    <border>
      <left style="thin"/>
      <right/>
      <top style="thin"/>
      <bottom/>
    </border>
    <border>
      <left style="thin"/>
      <right style="dotted"/>
      <top style="thin"/>
      <bottom style="thin"/>
    </border>
    <border>
      <left style="thin"/>
      <right style="dotted"/>
      <top style="thin"/>
      <bottom/>
    </border>
    <border>
      <left/>
      <right style="dotted"/>
      <top/>
      <bottom/>
    </border>
    <border>
      <left style="thin"/>
      <right style="dotted"/>
      <top/>
      <bottom/>
    </border>
    <border>
      <left/>
      <right style="dotted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6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77" fontId="0" fillId="33" borderId="13" xfId="0" applyNumberForma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7" fontId="0" fillId="0" borderId="15" xfId="0" applyNumberForma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177" fontId="0" fillId="33" borderId="16" xfId="0" applyNumberFormat="1" applyFill="1" applyBorder="1" applyAlignment="1">
      <alignment vertical="center"/>
    </xf>
    <xf numFmtId="177" fontId="0" fillId="0" borderId="16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77" fontId="0" fillId="33" borderId="18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0" fillId="0" borderId="18" xfId="0" applyNumberFormat="1" applyFill="1" applyBorder="1" applyAlignment="1">
      <alignment vertical="center"/>
    </xf>
    <xf numFmtId="177" fontId="0" fillId="0" borderId="19" xfId="0" applyNumberForma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33" borderId="22" xfId="0" applyNumberFormat="1" applyFill="1" applyBorder="1" applyAlignment="1">
      <alignment vertical="center"/>
    </xf>
    <xf numFmtId="177" fontId="0" fillId="0" borderId="23" xfId="0" applyNumberForma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176" fontId="0" fillId="33" borderId="24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25" xfId="0" applyNumberFormat="1" applyFill="1" applyBorder="1" applyAlignment="1">
      <alignment vertical="center"/>
    </xf>
    <xf numFmtId="177" fontId="0" fillId="0" borderId="24" xfId="0" applyNumberFormat="1" applyFill="1" applyBorder="1" applyAlignment="1">
      <alignment vertical="center"/>
    </xf>
    <xf numFmtId="177" fontId="0" fillId="0" borderId="22" xfId="0" applyNumberForma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8" fontId="0" fillId="0" borderId="16" xfId="0" applyNumberFormat="1" applyFill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177" fontId="0" fillId="33" borderId="18" xfId="0" applyNumberForma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0" fontId="0" fillId="33" borderId="2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6" fillId="0" borderId="10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36" fillId="0" borderId="17" xfId="0" applyFont="1" applyFill="1" applyBorder="1" applyAlignment="1">
      <alignment vertical="center"/>
    </xf>
    <xf numFmtId="0" fontId="0" fillId="33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7" fontId="0" fillId="33" borderId="29" xfId="0" applyNumberFormat="1" applyFill="1" applyBorder="1" applyAlignment="1">
      <alignment vertical="center"/>
    </xf>
    <xf numFmtId="177" fontId="0" fillId="33" borderId="28" xfId="0" applyNumberFormat="1" applyFont="1" applyFill="1" applyBorder="1" applyAlignment="1">
      <alignment vertical="center"/>
    </xf>
    <xf numFmtId="177" fontId="0" fillId="33" borderId="24" xfId="0" applyNumberFormat="1" applyFont="1" applyFill="1" applyBorder="1" applyAlignment="1">
      <alignment vertical="center"/>
    </xf>
    <xf numFmtId="177" fontId="0" fillId="33" borderId="22" xfId="0" applyNumberFormat="1" applyFont="1" applyFill="1" applyBorder="1" applyAlignment="1">
      <alignment vertical="center"/>
    </xf>
    <xf numFmtId="177" fontId="0" fillId="0" borderId="30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33" borderId="30" xfId="0" applyNumberFormat="1" applyFont="1" applyFill="1" applyBorder="1" applyAlignment="1">
      <alignment vertical="center"/>
    </xf>
    <xf numFmtId="177" fontId="0" fillId="33" borderId="16" xfId="0" applyNumberFormat="1" applyFont="1" applyFill="1" applyBorder="1" applyAlignment="1">
      <alignment vertical="center"/>
    </xf>
    <xf numFmtId="177" fontId="0" fillId="33" borderId="13" xfId="0" applyNumberFormat="1" applyFont="1" applyFill="1" applyBorder="1" applyAlignment="1">
      <alignment vertical="center"/>
    </xf>
    <xf numFmtId="0" fontId="31" fillId="4" borderId="10" xfId="0" applyFont="1" applyFill="1" applyBorder="1" applyAlignment="1">
      <alignment horizontal="center" vertical="center"/>
    </xf>
    <xf numFmtId="0" fontId="31" fillId="4" borderId="17" xfId="0" applyFont="1" applyFill="1" applyBorder="1" applyAlignment="1">
      <alignment horizontal="center" vertical="center"/>
    </xf>
    <xf numFmtId="177" fontId="31" fillId="4" borderId="11" xfId="0" applyNumberFormat="1" applyFont="1" applyFill="1" applyBorder="1" applyAlignment="1">
      <alignment vertical="center"/>
    </xf>
    <xf numFmtId="177" fontId="0" fillId="33" borderId="23" xfId="0" applyNumberFormat="1" applyFill="1" applyBorder="1" applyAlignment="1">
      <alignment vertical="center"/>
    </xf>
    <xf numFmtId="177" fontId="0" fillId="33" borderId="19" xfId="0" applyNumberFormat="1" applyFill="1" applyBorder="1" applyAlignment="1">
      <alignment horizontal="center" vertical="center"/>
    </xf>
    <xf numFmtId="177" fontId="31" fillId="5" borderId="27" xfId="0" applyNumberFormat="1" applyFont="1" applyFill="1" applyBorder="1" applyAlignment="1">
      <alignment vertical="center"/>
    </xf>
    <xf numFmtId="177" fontId="31" fillId="5" borderId="14" xfId="0" applyNumberFormat="1" applyFont="1" applyFill="1" applyBorder="1" applyAlignment="1">
      <alignment vertical="center"/>
    </xf>
    <xf numFmtId="177" fontId="31" fillId="5" borderId="11" xfId="0" applyNumberFormat="1" applyFont="1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176" fontId="0" fillId="33" borderId="28" xfId="0" applyNumberFormat="1" applyFill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6" fontId="0" fillId="33" borderId="30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31" fillId="4" borderId="31" xfId="0" applyNumberFormat="1" applyFont="1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177" fontId="0" fillId="0" borderId="33" xfId="0" applyNumberForma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6" fontId="0" fillId="0" borderId="34" xfId="0" applyNumberForma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79" fontId="0" fillId="0" borderId="24" xfId="0" applyNumberFormat="1" applyFill="1" applyBorder="1" applyAlignment="1">
      <alignment vertical="center"/>
    </xf>
    <xf numFmtId="176" fontId="0" fillId="33" borderId="18" xfId="0" applyNumberFormat="1" applyFill="1" applyBorder="1" applyAlignment="1">
      <alignment horizontal="right" vertical="center"/>
    </xf>
    <xf numFmtId="176" fontId="0" fillId="0" borderId="25" xfId="0" applyNumberFormat="1" applyFill="1" applyBorder="1" applyAlignment="1">
      <alignment vertical="center"/>
    </xf>
    <xf numFmtId="176" fontId="0" fillId="0" borderId="28" xfId="0" applyNumberForma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3" xfId="0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77" fontId="0" fillId="0" borderId="2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18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177" fontId="0" fillId="0" borderId="26" xfId="0" applyNumberForma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78" fontId="0" fillId="0" borderId="24" xfId="0" applyNumberFormat="1" applyFill="1" applyBorder="1" applyAlignment="1">
      <alignment vertical="center"/>
    </xf>
    <xf numFmtId="177" fontId="0" fillId="0" borderId="34" xfId="0" applyNumberFormat="1" applyFill="1" applyBorder="1" applyAlignment="1">
      <alignment vertical="center"/>
    </xf>
    <xf numFmtId="0" fontId="0" fillId="0" borderId="31" xfId="0" applyBorder="1" applyAlignment="1">
      <alignment horizontal="center" vertical="center"/>
    </xf>
    <xf numFmtId="177" fontId="0" fillId="33" borderId="0" xfId="0" applyNumberFormat="1" applyFill="1" applyBorder="1" applyAlignment="1">
      <alignment vertical="center"/>
    </xf>
    <xf numFmtId="177" fontId="0" fillId="33" borderId="23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horizontal="right" vertical="center"/>
    </xf>
    <xf numFmtId="176" fontId="0" fillId="0" borderId="18" xfId="0" applyNumberFormat="1" applyFill="1" applyBorder="1" applyAlignment="1">
      <alignment horizontal="right" vertical="center"/>
    </xf>
    <xf numFmtId="176" fontId="0" fillId="0" borderId="29" xfId="0" applyNumberFormat="1" applyFill="1" applyBorder="1" applyAlignment="1">
      <alignment vertical="center"/>
    </xf>
    <xf numFmtId="176" fontId="0" fillId="0" borderId="31" xfId="0" applyNumberFormat="1" applyFill="1" applyBorder="1" applyAlignment="1">
      <alignment vertical="center"/>
    </xf>
    <xf numFmtId="176" fontId="0" fillId="33" borderId="29" xfId="0" applyNumberFormat="1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31" fillId="5" borderId="10" xfId="0" applyFont="1" applyFill="1" applyBorder="1" applyAlignment="1">
      <alignment horizontal="center" vertical="center"/>
    </xf>
    <xf numFmtId="0" fontId="31" fillId="5" borderId="11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3.421875" style="0" customWidth="1"/>
    <col min="2" max="2" width="12.57421875" style="0" customWidth="1"/>
    <col min="3" max="10" width="9.421875" style="0" customWidth="1"/>
    <col min="11" max="11" width="10.421875" style="0" customWidth="1"/>
  </cols>
  <sheetData>
    <row r="1" spans="1:11" ht="21" customHeight="1">
      <c r="A1" s="1"/>
      <c r="B1" s="32" t="s">
        <v>62</v>
      </c>
      <c r="C1" s="71" t="s">
        <v>0</v>
      </c>
      <c r="D1" s="28" t="s">
        <v>9</v>
      </c>
      <c r="E1" s="30" t="s">
        <v>17</v>
      </c>
      <c r="F1" s="30" t="s">
        <v>24</v>
      </c>
      <c r="G1" s="30" t="s">
        <v>102</v>
      </c>
      <c r="H1" s="30" t="s">
        <v>1</v>
      </c>
      <c r="I1" s="30" t="s">
        <v>31</v>
      </c>
      <c r="J1" s="30" t="s">
        <v>33</v>
      </c>
      <c r="K1" s="31" t="s">
        <v>7</v>
      </c>
    </row>
    <row r="2" spans="1:11" ht="17.25" customHeight="1">
      <c r="A2" s="1"/>
      <c r="B2" s="62" t="s">
        <v>63</v>
      </c>
      <c r="C2" s="72" t="s">
        <v>29</v>
      </c>
      <c r="D2" s="63" t="s">
        <v>29</v>
      </c>
      <c r="E2" s="64" t="s">
        <v>29</v>
      </c>
      <c r="F2" s="64" t="s">
        <v>32</v>
      </c>
      <c r="G2" s="64" t="s">
        <v>29</v>
      </c>
      <c r="H2" s="64" t="s">
        <v>30</v>
      </c>
      <c r="I2" s="64" t="s">
        <v>30</v>
      </c>
      <c r="J2" s="64" t="s">
        <v>108</v>
      </c>
      <c r="K2" s="65" t="s">
        <v>8</v>
      </c>
    </row>
    <row r="3" spans="1:12" ht="21" customHeight="1">
      <c r="A3" s="58" t="s">
        <v>60</v>
      </c>
      <c r="B3" s="32"/>
      <c r="C3" s="92">
        <f>IF(B3&gt;0,Sheet2!B3/10*B3,"")</f>
      </c>
      <c r="D3" s="36">
        <f>IF(B3&gt;0,Sheet2!C3/10*B3,"")</f>
      </c>
      <c r="E3" s="36">
        <f>IF(B3&gt;0,Sheet2!D3/10*B3,"")</f>
      </c>
      <c r="F3" s="36">
        <f>IF(B3&gt;0,Sheet2!E3/10*B3,"")</f>
      </c>
      <c r="G3" s="36">
        <f>IF(B3&gt;0,Sheet2!F3/10*B3,"")</f>
      </c>
      <c r="H3" s="36">
        <f>IF(B3&gt;0,Sheet2!G3/10*B3,"")</f>
      </c>
      <c r="I3" s="36">
        <f>IF(B3&gt;0,Sheet2!H3/10*B3,"")</f>
      </c>
      <c r="J3" s="36">
        <f>IF(B3&gt;0,Sheet2!I3/10*B3,"")</f>
      </c>
      <c r="K3" s="33">
        <f>IF(B3&gt;0,Sheet2!J3/10*B3,"")</f>
      </c>
      <c r="L3" s="1"/>
    </row>
    <row r="4" spans="1:12" ht="21" customHeight="1">
      <c r="A4" s="59" t="s">
        <v>61</v>
      </c>
      <c r="B4" s="8"/>
      <c r="C4" s="93">
        <f>IF(B4&gt;0,Sheet2!B4/10*B4,"")</f>
      </c>
      <c r="D4" s="37">
        <f>IF(B4&gt;0,Sheet2!C4/10*B4,"")</f>
      </c>
      <c r="E4" s="37">
        <f>IF(B4&gt;0,Sheet2!D4/10*B4,"")</f>
      </c>
      <c r="F4" s="37">
        <f>IF(B4&gt;0,Sheet2!E4/10*B4,"")</f>
      </c>
      <c r="G4" s="37">
        <f>IF(B4&gt;0,Sheet2!F4/10*B4,"")</f>
      </c>
      <c r="H4" s="37">
        <f>IF(B4&gt;0,Sheet2!G4/10*B4,"")</f>
      </c>
      <c r="I4" s="37">
        <f>IF(B4&gt;0,Sheet2!H4/10*B4,"")</f>
      </c>
      <c r="J4" s="37">
        <f>IF(B4&gt;0,Sheet2!I4/10*B4,"")</f>
      </c>
      <c r="K4" s="12">
        <f>IF(B4&gt;0,Sheet2!J4/10*B4,"")</f>
      </c>
      <c r="L4" s="1"/>
    </row>
    <row r="5" spans="1:12" ht="21" customHeight="1">
      <c r="A5" s="60" t="s">
        <v>5</v>
      </c>
      <c r="B5" s="4"/>
      <c r="C5" s="94">
        <f>IF(B5&gt;0,Sheet2!B5/10*B5,"")</f>
      </c>
      <c r="D5" s="38">
        <f>IF(B5&gt;0,Sheet2!C5/10*B5,"")</f>
      </c>
      <c r="E5" s="38">
        <f>IF(B5&gt;0,Sheet2!D5/10*B5,"")</f>
      </c>
      <c r="F5" s="38">
        <f>IF(B5&gt;0,Sheet2!E5/10*B5,"")</f>
      </c>
      <c r="G5" s="38">
        <f>IF(B5&gt;0,Sheet2!F5/10*B5,"")</f>
      </c>
      <c r="H5" s="38">
        <f>IF(B5&gt;0,Sheet2!G5/10*B5,"")</f>
      </c>
      <c r="I5" s="38">
        <f>IF(B5&gt;0,Sheet2!H5/10*B5,"")</f>
      </c>
      <c r="J5" s="38">
        <f>IF(B5&gt;0,Sheet2!I5/10*B5,"")</f>
      </c>
      <c r="K5" s="5">
        <f>IF(B5&gt;0,Sheet2!J5/10*B5,"")</f>
      </c>
      <c r="L5" s="1"/>
    </row>
    <row r="6" spans="1:12" ht="21" customHeight="1">
      <c r="A6" s="59" t="s">
        <v>35</v>
      </c>
      <c r="B6" s="8"/>
      <c r="C6" s="93">
        <f>IF(B6&gt;0,Sheet2!B6/10*B6,"")</f>
      </c>
      <c r="D6" s="37">
        <f>IF(B6&gt;0,Sheet2!C6/10*B6,"")</f>
      </c>
      <c r="E6" s="37">
        <f>IF(B6&gt;0,Sheet2!D6/10*B6,"")</f>
      </c>
      <c r="F6" s="37">
        <f>IF(B6&gt;0,Sheet2!E6/10*B6,"")</f>
      </c>
      <c r="G6" s="37">
        <f>IF(B6&gt;0,Sheet2!F6/10*B6,"")</f>
      </c>
      <c r="H6" s="37">
        <f>IF(B6&gt;0,Sheet2!G6/10*B6,"")</f>
      </c>
      <c r="I6" s="37">
        <f>IF(B6&gt;0,Sheet2!H6/10*B6,"")</f>
      </c>
      <c r="J6" s="37">
        <f>IF(B6&gt;0,Sheet2!I6/10*B6,"")</f>
      </c>
      <c r="K6" s="12">
        <f>IF(B6&gt;0,Sheet2!J6/10*B6,"")</f>
      </c>
      <c r="L6" s="1"/>
    </row>
    <row r="7" spans="1:12" ht="21" customHeight="1">
      <c r="A7" s="60" t="s">
        <v>36</v>
      </c>
      <c r="B7" s="4"/>
      <c r="C7" s="94">
        <f>IF(B7&gt;0,Sheet2!B7/10*B7,"")</f>
      </c>
      <c r="D7" s="38">
        <f>IF(B7&gt;0,Sheet2!C7/10*B7,"")</f>
      </c>
      <c r="E7" s="38">
        <f>IF(B7&gt;0,Sheet2!D7/10*B7,"")</f>
      </c>
      <c r="F7" s="38">
        <f>IF(B7&gt;0,Sheet2!E7/10*B7,"")</f>
      </c>
      <c r="G7" s="38">
        <f>IF(B7&gt;0,Sheet2!F7/10*B7,"")</f>
      </c>
      <c r="H7" s="38">
        <f>IF(B7&gt;0,Sheet2!G7/10*B7,"")</f>
      </c>
      <c r="I7" s="38">
        <f>IF(B7&gt;0,Sheet2!H7/10*B7,"")</f>
      </c>
      <c r="J7" s="38">
        <f>IF(B7&gt;0,Sheet2!I7/10*B7,"")</f>
      </c>
      <c r="K7" s="5">
        <f>IF(B7&gt;0,Sheet2!J7/10*B7,"")</f>
      </c>
      <c r="L7" s="1"/>
    </row>
    <row r="8" spans="1:12" ht="21" customHeight="1">
      <c r="A8" s="59" t="s">
        <v>37</v>
      </c>
      <c r="B8" s="8"/>
      <c r="C8" s="93">
        <f>IF(B8&gt;0,Sheet2!B8/10*B8,"")</f>
      </c>
      <c r="D8" s="37">
        <f>IF(B8&gt;0,Sheet2!C8/10*B8,"")</f>
      </c>
      <c r="E8" s="37">
        <f>IF(B8&gt;0,Sheet2!D8/10*B8,"")</f>
      </c>
      <c r="F8" s="37">
        <f>IF(B8&gt;0,Sheet2!E8/10*B8,"")</f>
      </c>
      <c r="G8" s="37">
        <f>IF(B8&gt;0,Sheet2!F8/10*B8,"")</f>
      </c>
      <c r="H8" s="37">
        <f>IF(B8&gt;0,Sheet2!G8/10*B8,"")</f>
      </c>
      <c r="I8" s="37">
        <f>IF(B8&gt;0,Sheet2!H8/10*B8,"")</f>
      </c>
      <c r="J8" s="37">
        <f>IF(B8&gt;0,Sheet2!I8/10*B8,"")</f>
      </c>
      <c r="K8" s="12">
        <f>IF(B8&gt;0,Sheet2!J8/10*B8,"")</f>
      </c>
      <c r="L8" s="1"/>
    </row>
    <row r="9" spans="1:12" ht="21" customHeight="1">
      <c r="A9" s="60" t="s">
        <v>52</v>
      </c>
      <c r="B9" s="4"/>
      <c r="C9" s="94">
        <f>IF(B9&gt;0,Sheet2!B9/10*B9,"")</f>
      </c>
      <c r="D9" s="38">
        <f>IF(B9&gt;0,Sheet2!C9/10*B9,"")</f>
      </c>
      <c r="E9" s="38">
        <f>IF(B9&gt;0,Sheet2!D9/10*B9,"")</f>
      </c>
      <c r="F9" s="38">
        <f>IF(B9&gt;0,Sheet2!E9/10*B9,"")</f>
      </c>
      <c r="G9" s="38">
        <f>IF(B9&gt;0,Sheet2!F9/10*B9,"")</f>
      </c>
      <c r="H9" s="38">
        <f>IF(B9&gt;0,Sheet2!G9/10*B9,"")</f>
      </c>
      <c r="I9" s="38">
        <f>IF(B9&gt;0,Sheet2!H9/10*B9,"")</f>
      </c>
      <c r="J9" s="38">
        <f>IF(B9&gt;0,Sheet2!I9/10*B9,"")</f>
      </c>
      <c r="K9" s="5">
        <f>IF(B9&gt;0,Sheet2!J9/10*B9,"")</f>
      </c>
      <c r="L9" s="1"/>
    </row>
    <row r="10" spans="1:12" ht="21" customHeight="1">
      <c r="A10" s="59" t="s">
        <v>23</v>
      </c>
      <c r="B10" s="8"/>
      <c r="C10" s="93">
        <f>IF(B10&gt;0,Sheet2!B10/10*B10,"")</f>
      </c>
      <c r="D10" s="37">
        <f>IF(B10&gt;0,Sheet2!C10/10*B10,"")</f>
      </c>
      <c r="E10" s="37">
        <f>IF(B10&gt;0,Sheet2!D10/10*B10,"")</f>
      </c>
      <c r="F10" s="37">
        <f>IF(B10&gt;0,Sheet2!E10/10*B10,"")</f>
      </c>
      <c r="G10" s="37">
        <f>IF(B10&gt;0,Sheet2!F10/10*B10,"")</f>
      </c>
      <c r="H10" s="37">
        <f>IF(B10&gt;0,Sheet2!G10/10*B10,"")</f>
      </c>
      <c r="I10" s="37">
        <f>IF(B10&gt;0,Sheet2!H10/10*B10,"")</f>
      </c>
      <c r="J10" s="37">
        <f>IF(B10&gt;0,Sheet2!I10/10*B10,"")</f>
      </c>
      <c r="K10" s="12">
        <f>IF(B10&gt;0,Sheet2!J10/10*B10,"")</f>
      </c>
      <c r="L10" s="1"/>
    </row>
    <row r="11" spans="1:12" ht="21" customHeight="1">
      <c r="A11" s="60" t="s">
        <v>34</v>
      </c>
      <c r="B11" s="4"/>
      <c r="C11" s="94">
        <f>IF(B11&gt;0,Sheet2!B11/10*B11,"")</f>
      </c>
      <c r="D11" s="38">
        <f>IF(B11&gt;0,Sheet2!C11/10*B11,"")</f>
      </c>
      <c r="E11" s="38">
        <f>IF(B11&gt;0,Sheet2!D11/10*B11,"")</f>
      </c>
      <c r="F11" s="38">
        <f>IF(B11&gt;0,Sheet2!E11/10*B11,"")</f>
      </c>
      <c r="G11" s="38">
        <f>IF(B11&gt;0,Sheet2!F11/10*B11,"")</f>
      </c>
      <c r="H11" s="38">
        <f>IF(B11&gt;0,Sheet2!G11/10*B11,"")</f>
      </c>
      <c r="I11" s="38">
        <f>IF(B11&gt;0,Sheet2!H11/10*B11,"")</f>
      </c>
      <c r="J11" s="38">
        <f>IF(B11&gt;0,Sheet2!I11/10*B11,"")</f>
      </c>
      <c r="K11" s="5">
        <f>IF(B11&gt;0,Sheet2!J11/10*B11,"")</f>
      </c>
      <c r="L11" s="1"/>
    </row>
    <row r="12" spans="1:12" ht="21" customHeight="1">
      <c r="A12" s="59" t="s">
        <v>38</v>
      </c>
      <c r="B12" s="8"/>
      <c r="C12" s="93">
        <f>IF(B12&gt;0,Sheet2!B12/10*B12,"")</f>
      </c>
      <c r="D12" s="37">
        <f>IF(B12&gt;0,Sheet2!C12/10*B12,"")</f>
      </c>
      <c r="E12" s="37">
        <f>IF(B12&gt;0,Sheet2!D12/10*B12,"")</f>
      </c>
      <c r="F12" s="37">
        <f>IF(B12&gt;0,Sheet2!E12/10*B12,"")</f>
      </c>
      <c r="G12" s="37">
        <f>IF(B12&gt;0,Sheet2!F12/10*B12,"")</f>
      </c>
      <c r="H12" s="37">
        <f>IF(B12&gt;0,Sheet2!G12/10*B12,"")</f>
      </c>
      <c r="I12" s="37">
        <f>IF(B12&gt;0,Sheet2!H12/10*B12,"")</f>
      </c>
      <c r="J12" s="37">
        <f>IF(B12&gt;0,Sheet2!I12/10*B12,"")</f>
      </c>
      <c r="K12" s="12">
        <f>IF(B12&gt;0,Sheet2!J12/10*B12,"")</f>
      </c>
      <c r="L12" s="1"/>
    </row>
    <row r="13" spans="1:12" ht="21" customHeight="1">
      <c r="A13" s="60" t="s">
        <v>100</v>
      </c>
      <c r="B13" s="4"/>
      <c r="C13" s="94">
        <f>IF(B13&gt;0,Sheet2!B13/10*B13,"")</f>
      </c>
      <c r="D13" s="38">
        <f>IF(B13&gt;0,Sheet2!C13/10*B13,"")</f>
      </c>
      <c r="E13" s="38">
        <f>IF(B13&gt;0,Sheet2!D13/10*B13,"")</f>
      </c>
      <c r="F13" s="38">
        <f>IF(B13&gt;0,Sheet2!E13/10*B13,"")</f>
      </c>
      <c r="G13" s="38">
        <f>IF(B13&gt;0,Sheet2!F13/10*B13,"")</f>
      </c>
      <c r="H13" s="38">
        <f>IF(B13&gt;0,Sheet2!G13/10*B13,"")</f>
      </c>
      <c r="I13" s="38">
        <f>IF(B13&gt;0,Sheet2!H13/10*B13,"")</f>
      </c>
      <c r="J13" s="38">
        <f>IF(B13&gt;0,Sheet2!I13/10*B13,"")</f>
      </c>
      <c r="K13" s="5">
        <f>IF(B13&gt;0,Sheet2!J13/10*B13,"")</f>
      </c>
      <c r="L13" s="1"/>
    </row>
    <row r="14" spans="1:12" ht="21" customHeight="1">
      <c r="A14" s="59" t="s">
        <v>39</v>
      </c>
      <c r="B14" s="8"/>
      <c r="C14" s="93">
        <f>IF(B14&gt;0,Sheet2!B14/10*B14,"")</f>
      </c>
      <c r="D14" s="37">
        <f>IF(B14&gt;0,Sheet2!C14/10*B14,"")</f>
      </c>
      <c r="E14" s="37">
        <f>IF(B14&gt;0,Sheet2!D14/10*B14,"")</f>
      </c>
      <c r="F14" s="37">
        <f>IF(B14&gt;0,Sheet2!E14/10*B14,"")</f>
      </c>
      <c r="G14" s="37">
        <f>IF(B14&gt;0,Sheet2!F14/10*B14,"")</f>
      </c>
      <c r="H14" s="37">
        <f>IF(B14&gt;0,Sheet2!G14/10*B14,"")</f>
      </c>
      <c r="I14" s="37">
        <f>IF(B14&gt;0,Sheet2!H14/10*B14,"")</f>
      </c>
      <c r="J14" s="37">
        <f>IF(B14&gt;0,Sheet2!I14/10*B14,"")</f>
      </c>
      <c r="K14" s="12">
        <f>IF(B14&gt;0,Sheet2!J14/10*B14,"")</f>
      </c>
      <c r="L14" s="1"/>
    </row>
    <row r="15" spans="1:12" ht="21" customHeight="1">
      <c r="A15" s="60" t="s">
        <v>14</v>
      </c>
      <c r="B15" s="4"/>
      <c r="C15" s="94">
        <f>IF(B15&gt;0,Sheet2!B15/10*B15,"")</f>
      </c>
      <c r="D15" s="38">
        <f>IF(B15&gt;0,Sheet2!C15/10*B15,"")</f>
      </c>
      <c r="E15" s="38">
        <f>IF(B15&gt;0,Sheet2!D15/10*B15,"")</f>
      </c>
      <c r="F15" s="38">
        <f>IF(B15&gt;0,Sheet2!E15/10*B15,"")</f>
      </c>
      <c r="G15" s="38">
        <f>IF(B15&gt;0,Sheet2!F15/10*B15,"")</f>
      </c>
      <c r="H15" s="38">
        <f>IF(B15&gt;0,Sheet2!G15/10*B15,"")</f>
      </c>
      <c r="I15" s="38">
        <f>IF(B15&gt;0,Sheet2!H15/10*B15,"")</f>
      </c>
      <c r="J15" s="38">
        <f>IF(B15&gt;0,Sheet2!I15/10*B15,"")</f>
      </c>
      <c r="K15" s="5">
        <f>IF(B15&gt;0,Sheet2!J15/10*B15,"")</f>
      </c>
      <c r="L15" s="1"/>
    </row>
    <row r="16" spans="1:12" ht="21" customHeight="1">
      <c r="A16" s="59" t="s">
        <v>40</v>
      </c>
      <c r="B16" s="8"/>
      <c r="C16" s="93">
        <f>IF(B16&gt;0,Sheet2!B16/10*B16,"")</f>
      </c>
      <c r="D16" s="37">
        <f>IF(B16&gt;0,Sheet2!C16/10*B16,"")</f>
      </c>
      <c r="E16" s="37">
        <f>IF(B16&gt;0,Sheet2!D16/10*B16,"")</f>
      </c>
      <c r="F16" s="37">
        <f>IF(B16&gt;0,Sheet2!E16/10*B16,"")</f>
      </c>
      <c r="G16" s="37">
        <f>IF(B16&gt;0,Sheet2!F16/10*B16,"")</f>
      </c>
      <c r="H16" s="37">
        <f>IF(B16&gt;0,Sheet2!G16/10*B16,"")</f>
      </c>
      <c r="I16" s="37">
        <f>IF(B16&gt;0,Sheet2!H16/10*B16,"")</f>
      </c>
      <c r="J16" s="37">
        <f>IF(B16&gt;0,Sheet2!I16/10*B16,"")</f>
      </c>
      <c r="K16" s="12">
        <f>IF(B16&gt;0,Sheet2!J16/10*B16,"")</f>
      </c>
      <c r="L16" s="1"/>
    </row>
    <row r="17" spans="1:12" ht="21" customHeight="1">
      <c r="A17" s="60" t="s">
        <v>41</v>
      </c>
      <c r="B17" s="4"/>
      <c r="C17" s="94">
        <f>IF(B17&gt;0,Sheet2!B17/10*B17,"")</f>
      </c>
      <c r="D17" s="38">
        <f>IF(B17&gt;0,Sheet2!C17/10*B17,"")</f>
      </c>
      <c r="E17" s="38">
        <f>IF(B17&gt;0,Sheet2!D17/10*B17,"")</f>
      </c>
      <c r="F17" s="38">
        <f>IF(B17&gt;0,Sheet2!E17/10*B17,"")</f>
      </c>
      <c r="G17" s="38">
        <f>IF(B17&gt;0,Sheet2!F17/10*B17,"")</f>
      </c>
      <c r="H17" s="38">
        <f>IF(B17&gt;0,Sheet2!G17/10*B17,"")</f>
      </c>
      <c r="I17" s="38">
        <f>IF(B17&gt;0,Sheet2!H17/10*B17,"")</f>
      </c>
      <c r="J17" s="38">
        <f>IF(B17&gt;0,Sheet2!I17/10*B17,"")</f>
      </c>
      <c r="K17" s="5">
        <f>IF(B17&gt;0,Sheet2!J17/10*B17,"")</f>
      </c>
      <c r="L17" s="1"/>
    </row>
    <row r="18" spans="1:12" ht="21" customHeight="1">
      <c r="A18" s="59" t="s">
        <v>10</v>
      </c>
      <c r="B18" s="8"/>
      <c r="C18" s="93">
        <f>IF(B18&gt;0,Sheet2!B18/10*B18,"")</f>
      </c>
      <c r="D18" s="37">
        <f>IF(B18&gt;0,Sheet2!C18/10*B18,"")</f>
      </c>
      <c r="E18" s="37">
        <f>IF(B18&gt;0,Sheet2!D18/10*B18,"")</f>
      </c>
      <c r="F18" s="37">
        <f>IF(B18&gt;0,Sheet2!E18/10*B18,"")</f>
      </c>
      <c r="G18" s="37">
        <f>IF(B18&gt;0,Sheet2!F18/10*B18,"")</f>
      </c>
      <c r="H18" s="37">
        <f>IF(B18&gt;0,Sheet2!G18/10*B18,"")</f>
      </c>
      <c r="I18" s="37">
        <f>IF(B18&gt;0,Sheet2!H18/10*B18,"")</f>
      </c>
      <c r="J18" s="37">
        <f>IF(B18&gt;0,Sheet2!I18/10*B18,"")</f>
      </c>
      <c r="K18" s="12">
        <f>IF(B18&gt;0,Sheet2!J18/10*B18,"")</f>
      </c>
      <c r="L18" s="1"/>
    </row>
    <row r="19" spans="1:12" ht="21" customHeight="1">
      <c r="A19" s="60" t="s">
        <v>75</v>
      </c>
      <c r="B19" s="4"/>
      <c r="C19" s="94"/>
      <c r="D19" s="38"/>
      <c r="E19" s="38"/>
      <c r="F19" s="38"/>
      <c r="G19" s="38">
        <f>IF(B19&gt;0,Sheet2!F19/10*B19,"")</f>
      </c>
      <c r="H19" s="38"/>
      <c r="I19" s="38"/>
      <c r="J19" s="38"/>
      <c r="K19" s="5"/>
      <c r="L19" s="1"/>
    </row>
    <row r="20" spans="1:12" ht="21" customHeight="1">
      <c r="A20" s="59" t="s">
        <v>42</v>
      </c>
      <c r="B20" s="8"/>
      <c r="C20" s="93">
        <f>IF(B20&gt;0,Sheet2!B20/10*B20,"")</f>
      </c>
      <c r="D20" s="37">
        <f>IF(B20&gt;0,Sheet2!C20/10*B20,"")</f>
      </c>
      <c r="E20" s="37">
        <f>IF(B20&gt;0,Sheet2!D20/10*B20,"")</f>
      </c>
      <c r="F20" s="37">
        <f>IF(B20&gt;0,Sheet2!E20/10*B20,"")</f>
      </c>
      <c r="G20" s="37">
        <f>IF(B20&gt;0,Sheet2!F20/10*B20,"")</f>
      </c>
      <c r="H20" s="37">
        <f>IF(B20&gt;0,Sheet2!G20/10*B20,"")</f>
      </c>
      <c r="I20" s="37">
        <f>IF(B20&gt;0,Sheet2!H20/10*B20,"")</f>
      </c>
      <c r="J20" s="37">
        <f>IF(B20&gt;0,Sheet2!I20/10*B20,"")</f>
      </c>
      <c r="K20" s="12">
        <f>IF(B20&gt;0,Sheet2!J20/10*B20,"")</f>
      </c>
      <c r="L20" s="1"/>
    </row>
    <row r="21" spans="1:12" ht="21" customHeight="1">
      <c r="A21" s="60" t="s">
        <v>43</v>
      </c>
      <c r="B21" s="4"/>
      <c r="C21" s="94">
        <f>IF(B21&gt;0,Sheet2!B21/10*B21,"")</f>
      </c>
      <c r="D21" s="38">
        <f>IF(B21&gt;0,Sheet2!C21/10*B21,"")</f>
      </c>
      <c r="E21" s="38">
        <f>IF(B21&gt;0,Sheet2!D21/10*B21,"")</f>
      </c>
      <c r="F21" s="38">
        <f>IF(B21&gt;0,Sheet2!E21/10*B21,"")</f>
      </c>
      <c r="G21" s="38">
        <f>IF(B21&gt;0,Sheet2!F21/10*B21,"")</f>
      </c>
      <c r="H21" s="38">
        <f>IF(B21&gt;0,Sheet2!G21/10*B21,"")</f>
      </c>
      <c r="I21" s="38">
        <f>IF(B21&gt;0,Sheet2!H21/10*B21,"")</f>
      </c>
      <c r="J21" s="38">
        <f>IF(B21&gt;0,Sheet2!I21/10*B21,"")</f>
      </c>
      <c r="K21" s="5">
        <f>IF(B21&gt;0,Sheet2!J21/10*B21,"")</f>
      </c>
      <c r="L21" s="1"/>
    </row>
    <row r="22" spans="1:12" ht="21" customHeight="1">
      <c r="A22" s="59" t="s">
        <v>4</v>
      </c>
      <c r="B22" s="8"/>
      <c r="C22" s="93">
        <f>IF(B22&gt;0,Sheet2!B22/10*B22,"")</f>
      </c>
      <c r="D22" s="37">
        <f>IF(B22&gt;0,Sheet2!C22/10*B22,"")</f>
      </c>
      <c r="E22" s="37">
        <f>IF(B22&gt;0,Sheet2!D22/10*B22,"")</f>
      </c>
      <c r="F22" s="37">
        <f>IF(B22&gt;0,Sheet2!E22/10*B22,"")</f>
      </c>
      <c r="G22" s="37">
        <f>IF(B22&gt;0,Sheet2!F22/10*B22,"")</f>
      </c>
      <c r="H22" s="37">
        <f>IF(B22&gt;0,Sheet2!G22/10*B22,"")</f>
      </c>
      <c r="I22" s="37">
        <f>IF(B22&gt;0,Sheet2!H22/10*B22,"")</f>
      </c>
      <c r="J22" s="37">
        <f>IF(B22&gt;0,Sheet2!I22/10*B22,"")</f>
      </c>
      <c r="K22" s="12">
        <f>IF(B22&gt;0,Sheet2!J22/10*B22,"")</f>
      </c>
      <c r="L22" s="1"/>
    </row>
    <row r="23" spans="1:12" ht="21" customHeight="1">
      <c r="A23" s="60" t="s">
        <v>19</v>
      </c>
      <c r="B23" s="4"/>
      <c r="C23" s="94">
        <f>IF(B23&gt;0,Sheet2!B23/10*B23,"")</f>
      </c>
      <c r="D23" s="38">
        <f>IF(B23&gt;0,Sheet2!C23/10*B23,"")</f>
      </c>
      <c r="E23" s="38">
        <f>IF(B23&gt;0,Sheet2!D23/10*B23,"")</f>
      </c>
      <c r="F23" s="38">
        <f>IF(B23&gt;0,Sheet2!E23/10*B23,"")</f>
      </c>
      <c r="G23" s="38">
        <f>IF(B23&gt;0,Sheet2!F23/10*B23,"")</f>
      </c>
      <c r="H23" s="38">
        <f>IF(B23&gt;0,Sheet2!G23/10*B23,"")</f>
      </c>
      <c r="I23" s="38">
        <f>IF(B23&gt;0,Sheet2!H23/10*B23,"")</f>
      </c>
      <c r="J23" s="38">
        <f>IF(B23&gt;0,Sheet2!I23/10*B23,"")</f>
      </c>
      <c r="K23" s="5">
        <f>IF(B23&gt;0,Sheet2!J23/10*B23,"")</f>
      </c>
      <c r="L23" s="1"/>
    </row>
    <row r="24" spans="1:12" ht="21" customHeight="1">
      <c r="A24" s="59" t="s">
        <v>18</v>
      </c>
      <c r="B24" s="8"/>
      <c r="C24" s="93">
        <f>IF(B24&gt;0,Sheet2!B24/10*B24,"")</f>
      </c>
      <c r="D24" s="37">
        <f>IF(B24&gt;0,Sheet2!C24/10*B24,"")</f>
      </c>
      <c r="E24" s="37">
        <f>IF(B24&gt;0,Sheet2!D24/10*B24,"")</f>
      </c>
      <c r="F24" s="37">
        <f>IF(B24&gt;0,Sheet2!E24/10*B24,"")</f>
      </c>
      <c r="G24" s="37">
        <f>IF(B24&gt;0,Sheet2!F24/10*B24,"")</f>
      </c>
      <c r="H24" s="37">
        <f>IF(B24&gt;0,Sheet2!G24/10*B24,"")</f>
      </c>
      <c r="I24" s="37">
        <f>IF(B24&gt;0,Sheet2!H24/10*B24,"")</f>
      </c>
      <c r="J24" s="37">
        <f>IF(B24&gt;0,Sheet2!I24/10*B24,"")</f>
      </c>
      <c r="K24" s="12">
        <f>IF(B24&gt;0,Sheet2!J24/10*B24,"")</f>
      </c>
      <c r="L24" s="1"/>
    </row>
    <row r="25" spans="1:12" ht="21" customHeight="1">
      <c r="A25" s="60" t="s">
        <v>45</v>
      </c>
      <c r="B25" s="4"/>
      <c r="C25" s="94">
        <f>IF(B25&gt;0,Sheet2!B25/10*B25,"")</f>
      </c>
      <c r="D25" s="38">
        <f>IF(B25&gt;0,Sheet2!C25/10*B25,"")</f>
      </c>
      <c r="E25" s="38">
        <f>IF(B25&gt;0,Sheet2!D25/10*B25,"")</f>
      </c>
      <c r="F25" s="38">
        <f>IF(B25&gt;0,Sheet2!E25/10*B25,"")</f>
      </c>
      <c r="G25" s="38">
        <f>IF(B25&gt;0,Sheet2!F25/10*B25,"")</f>
      </c>
      <c r="H25" s="38">
        <f>IF(B25&gt;0,Sheet2!G25/10*B25,"")</f>
      </c>
      <c r="I25" s="38">
        <f>IF(B25&gt;0,Sheet2!H25/10*B25,"")</f>
      </c>
      <c r="J25" s="38">
        <f>IF(B25&gt;0,Sheet2!I25/10*B25,"")</f>
      </c>
      <c r="K25" s="5">
        <f>IF(B25&gt;0,Sheet2!J25/10*B25,"")</f>
      </c>
      <c r="L25" s="1"/>
    </row>
    <row r="26" spans="1:12" ht="21" customHeight="1">
      <c r="A26" s="59" t="s">
        <v>44</v>
      </c>
      <c r="B26" s="8"/>
      <c r="C26" s="93">
        <f>IF(B26&gt;0,Sheet2!B26/10*B26,"")</f>
      </c>
      <c r="D26" s="37">
        <f>IF(B26&gt;0,Sheet2!C26/10*B26,"")</f>
      </c>
      <c r="E26" s="37">
        <f>IF(B26&gt;0,Sheet2!D26/10*B26,"")</f>
      </c>
      <c r="F26" s="37">
        <f>IF(B26&gt;0,Sheet2!E26/10*B26,"")</f>
      </c>
      <c r="G26" s="37">
        <f>IF(B26&gt;0,Sheet2!F26/10*B26,"")</f>
      </c>
      <c r="H26" s="37">
        <f>IF(B26&gt;0,Sheet2!G26/10*B26,"")</f>
      </c>
      <c r="I26" s="37">
        <f>IF(B26&gt;0,Sheet2!H26/10*B26,"")</f>
      </c>
      <c r="J26" s="37">
        <f>IF(B26&gt;0,Sheet2!I26/10*B26,"")</f>
      </c>
      <c r="K26" s="12">
        <f>IF(B26&gt;0,Sheet2!J26/10*B26,"")</f>
      </c>
      <c r="L26" s="1"/>
    </row>
    <row r="27" spans="1:12" ht="21" customHeight="1">
      <c r="A27" s="60" t="s">
        <v>46</v>
      </c>
      <c r="B27" s="4"/>
      <c r="C27" s="94">
        <f>IF(B27&gt;0,Sheet2!B27/10*B27,"")</f>
      </c>
      <c r="D27" s="38">
        <f>IF(B27&gt;0,Sheet2!C27/10*B27,"")</f>
      </c>
      <c r="E27" s="38">
        <f>IF(B27&gt;0,Sheet2!D27/10*B27,"")</f>
      </c>
      <c r="F27" s="38">
        <f>IF(B27&gt;0,Sheet2!E27/10*B27,"")</f>
      </c>
      <c r="G27" s="38">
        <f>IF(B27&gt;0,Sheet2!F27/10*B27,"")</f>
      </c>
      <c r="H27" s="38">
        <f>IF(B27&gt;0,Sheet2!G27/10*B27,"")</f>
      </c>
      <c r="I27" s="38">
        <f>IF(B27&gt;0,Sheet2!H27/10*B27,"")</f>
      </c>
      <c r="J27" s="38">
        <f>IF(B27&gt;0,Sheet2!I27/10*B27,"")</f>
      </c>
      <c r="K27" s="5">
        <f>IF(B27&gt;0,Sheet2!J27/10*B27,"")</f>
      </c>
      <c r="L27" s="1"/>
    </row>
    <row r="28" spans="1:12" ht="21" customHeight="1">
      <c r="A28" s="59" t="s">
        <v>55</v>
      </c>
      <c r="B28" s="8"/>
      <c r="C28" s="93">
        <f>IF(B28&gt;0,Sheet2!B28/10*B28,"")</f>
      </c>
      <c r="D28" s="37">
        <f>IF(B28&gt;0,Sheet2!C28/10*B28,"")</f>
      </c>
      <c r="E28" s="37">
        <f>IF(B28&gt;0,Sheet2!D28/10*B28,"")</f>
      </c>
      <c r="F28" s="37">
        <f>IF(B28&gt;0,Sheet2!E28/10*B28,"")</f>
      </c>
      <c r="G28" s="37">
        <f>IF(B28&gt;0,Sheet2!F28/10*B28,"")</f>
      </c>
      <c r="H28" s="37">
        <f>IF(B28&gt;0,Sheet2!G28/10*B28,"")</f>
      </c>
      <c r="I28" s="37">
        <f>IF(B28&gt;0,Sheet2!H28/10*B28,"")</f>
      </c>
      <c r="J28" s="37">
        <f>IF(B28&gt;0,Sheet2!I28/10*B28,"")</f>
      </c>
      <c r="K28" s="12">
        <f>IF(B28&gt;0,Sheet2!J28/10*B28,"")</f>
      </c>
      <c r="L28" s="1"/>
    </row>
    <row r="29" spans="1:12" ht="21" customHeight="1">
      <c r="A29" s="60" t="s">
        <v>13</v>
      </c>
      <c r="B29" s="4"/>
      <c r="C29" s="94">
        <f>IF(B29&gt;0,Sheet2!B29/10*B29,"")</f>
      </c>
      <c r="D29" s="38">
        <f>IF(B29&gt;0,Sheet2!C29/10*B29,"")</f>
      </c>
      <c r="E29" s="38">
        <f>IF(B29&gt;0,Sheet2!D29/10*B29,"")</f>
      </c>
      <c r="F29" s="38">
        <f>IF(B29&gt;0,Sheet2!E29/10*B29,"")</f>
      </c>
      <c r="G29" s="38">
        <f>IF(B29&gt;0,Sheet2!F29/10*B29,"")</f>
      </c>
      <c r="H29" s="38">
        <f>IF(B29&gt;0,Sheet2!G29/10*B29,"")</f>
      </c>
      <c r="I29" s="38">
        <f>IF(B29&gt;0,Sheet2!H29/10*B29,"")</f>
      </c>
      <c r="J29" s="38">
        <f>IF(B29&gt;0,Sheet2!I29/10*B29,"")</f>
      </c>
      <c r="K29" s="5">
        <f>IF(B29&gt;0,Sheet2!J29/10*B29,"")</f>
      </c>
      <c r="L29" s="1"/>
    </row>
    <row r="30" spans="1:12" ht="21" customHeight="1">
      <c r="A30" s="59" t="s">
        <v>47</v>
      </c>
      <c r="B30" s="8"/>
      <c r="C30" s="93">
        <f>IF(B30&gt;0,Sheet2!B30/10*B30,"")</f>
      </c>
      <c r="D30" s="37">
        <f>IF(B30&gt;0,Sheet2!C30/10*B30,"")</f>
      </c>
      <c r="E30" s="37">
        <f>IF(B30&gt;0,Sheet2!D30/10*B30,"")</f>
      </c>
      <c r="F30" s="37">
        <f>IF(B30&gt;0,Sheet2!E30/10*B30,"")</f>
      </c>
      <c r="G30" s="37">
        <f>IF(B30&gt;0,Sheet2!F30/10*B30,"")</f>
      </c>
      <c r="H30" s="37">
        <f>IF(B30&gt;0,Sheet2!G30/10*B30,"")</f>
      </c>
      <c r="I30" s="37">
        <f>IF(B30&gt;0,Sheet2!H30/10*B30,"")</f>
      </c>
      <c r="J30" s="37">
        <f>IF(B30&gt;0,Sheet2!I30/10*B30,"")</f>
      </c>
      <c r="K30" s="12">
        <f>IF(B30&gt;0,Sheet2!J30/10*B30,"")</f>
      </c>
      <c r="L30" s="1"/>
    </row>
    <row r="31" spans="1:12" ht="21" customHeight="1">
      <c r="A31" s="60" t="s">
        <v>51</v>
      </c>
      <c r="B31" s="4"/>
      <c r="C31" s="94">
        <f>IF(B31&gt;0,Sheet2!B31/10*B31,"")</f>
      </c>
      <c r="D31" s="38">
        <f>IF(B31&gt;0,Sheet2!C31/10*B31,"")</f>
      </c>
      <c r="E31" s="38">
        <f>IF(B31&gt;0,Sheet2!D31/10*B31,"")</f>
      </c>
      <c r="F31" s="38">
        <f>IF(B31&gt;0,Sheet2!E31/10*B31,"")</f>
      </c>
      <c r="G31" s="38">
        <f>IF(B31&gt;0,Sheet2!F31/10*B31,"")</f>
      </c>
      <c r="H31" s="38">
        <f>IF(B31&gt;0,Sheet2!G31/10*B31,"")</f>
      </c>
      <c r="I31" s="38">
        <f>IF(B31&gt;0,Sheet2!H31/10*B31,"")</f>
      </c>
      <c r="J31" s="38">
        <f>IF(B31&gt;0,Sheet2!I31/10*B31,"")</f>
      </c>
      <c r="K31" s="5">
        <f>IF(B31&gt;0,Sheet2!J31/10*B31,"")</f>
      </c>
      <c r="L31" s="1"/>
    </row>
    <row r="32" spans="1:12" ht="21" customHeight="1">
      <c r="A32" s="59" t="s">
        <v>48</v>
      </c>
      <c r="B32" s="8"/>
      <c r="C32" s="93">
        <f>IF(B32&gt;0,Sheet2!B32/10*B32,"")</f>
      </c>
      <c r="D32" s="37">
        <f>IF(B32&gt;0,Sheet2!C32/10*B32,"")</f>
      </c>
      <c r="E32" s="37">
        <f>IF(B32&gt;0,Sheet2!D32/10*B32,"")</f>
      </c>
      <c r="F32" s="37">
        <f>IF(B32&gt;0,Sheet2!E32/10*B32,"")</f>
      </c>
      <c r="G32" s="136">
        <f>IF(B32&gt;0,Sheet2!F32/10*B32,"")</f>
      </c>
      <c r="H32" s="37">
        <f>IF(B32&gt;0,Sheet2!G32/10*B32,"")</f>
      </c>
      <c r="I32" s="37">
        <f>IF(B32&gt;0,Sheet2!H32/10*B32,"")</f>
      </c>
      <c r="J32" s="37">
        <f>IF(B32&gt;0,Sheet2!I32/10*B32,"")</f>
      </c>
      <c r="K32" s="12">
        <f>IF(B32&gt;0,Sheet2!J32/10*B32,"")</f>
      </c>
      <c r="L32" s="1"/>
    </row>
    <row r="33" spans="1:12" ht="6" customHeight="1">
      <c r="A33" s="119"/>
      <c r="B33" s="13"/>
      <c r="C33" s="95"/>
      <c r="D33" s="96"/>
      <c r="E33" s="96"/>
      <c r="F33" s="96"/>
      <c r="G33" s="96"/>
      <c r="H33" s="96"/>
      <c r="I33" s="96"/>
      <c r="J33" s="96"/>
      <c r="K33" s="17"/>
      <c r="L33" s="1"/>
    </row>
    <row r="34" spans="1:13" ht="21" customHeight="1">
      <c r="A34" s="60" t="s">
        <v>54</v>
      </c>
      <c r="B34" s="4"/>
      <c r="C34" s="94">
        <f>IF(B34&gt;0,Sheet2!B34/10*B34,"")</f>
      </c>
      <c r="D34" s="38">
        <f>IF(B34&gt;0,Sheet2!C34/10*B34,"")</f>
      </c>
      <c r="E34" s="38">
        <f>IF(B34&gt;0,Sheet2!D34/10*B34,"")</f>
      </c>
      <c r="F34" s="38">
        <f>IF(B34&gt;0,Sheet2!E34/10*B34,"")</f>
      </c>
      <c r="G34" s="38">
        <f>IF(B34&gt;0,Sheet2!F34/10*B34,"")</f>
      </c>
      <c r="H34" s="38">
        <f>IF(B34&gt;0,Sheet2!G34/10*B34,"")</f>
      </c>
      <c r="I34" s="38">
        <f>IF(B34&gt;0,Sheet2!H34/10*B34,"")</f>
      </c>
      <c r="J34" s="38">
        <f>IF(B34&gt;0,Sheet2!I34/10*B34,"")</f>
      </c>
      <c r="K34" s="5">
        <f>IF(B34&gt;0,Sheet2!J34/10*B34,"")</f>
      </c>
      <c r="L34" s="1"/>
      <c r="M34" s="24"/>
    </row>
    <row r="35" spans="1:12" ht="21" customHeight="1">
      <c r="A35" s="59" t="s">
        <v>3</v>
      </c>
      <c r="B35" s="8"/>
      <c r="C35" s="93">
        <f>IF(B35&gt;0,Sheet2!B35/10*B35,"")</f>
      </c>
      <c r="D35" s="37">
        <f>IF(B35&gt;0,Sheet2!C35/10*B35,"")</f>
      </c>
      <c r="E35" s="37">
        <f>IF(B35&gt;0,Sheet2!D35/10*B35,"")</f>
      </c>
      <c r="F35" s="37">
        <f>IF(B35&gt;0,Sheet2!E35/10*B35,"")</f>
      </c>
      <c r="G35" s="37">
        <f>IF(B35&gt;0,Sheet2!F35/10*B35,"")</f>
      </c>
      <c r="H35" s="37">
        <f>IF(B35&gt;0,Sheet2!G35/10*B35,"")</f>
      </c>
      <c r="I35" s="37">
        <f>IF(B35&gt;0,Sheet2!H35/10*B35,"")</f>
      </c>
      <c r="J35" s="37">
        <f>IF(B35&gt;0,Sheet2!I35/10*B35,"")</f>
      </c>
      <c r="K35" s="12">
        <f>IF(B35&gt;0,Sheet2!J35/10*B35,"")</f>
      </c>
      <c r="L35" s="1"/>
    </row>
    <row r="36" spans="1:12" ht="21" customHeight="1">
      <c r="A36" s="60" t="s">
        <v>2</v>
      </c>
      <c r="B36" s="4"/>
      <c r="C36" s="94">
        <f>IF(B36&gt;0,Sheet2!B36/10*B36,"")</f>
      </c>
      <c r="D36" s="38">
        <f>IF(B36&gt;0,Sheet2!C36/10*B36,"")</f>
      </c>
      <c r="E36" s="38">
        <f>IF(B36&gt;0,Sheet2!D36/10*B36,"")</f>
      </c>
      <c r="F36" s="38">
        <f>IF(B36&gt;0,Sheet2!E36/10*B36,"")</f>
      </c>
      <c r="G36" s="38">
        <f>IF(B36&gt;0,Sheet2!F36/10*B36,"")</f>
      </c>
      <c r="H36" s="38">
        <f>IF(B36&gt;0,Sheet2!G36/10*B36,"")</f>
      </c>
      <c r="I36" s="38">
        <f>IF(B36&gt;0,Sheet2!H36/10*B36,"")</f>
      </c>
      <c r="J36" s="38">
        <f>IF(B36&gt;0,Sheet2!I36/10*B36,"")</f>
      </c>
      <c r="K36" s="5">
        <f>IF(B36&gt;0,Sheet2!J36/10*B36,"")</f>
      </c>
      <c r="L36" s="1"/>
    </row>
    <row r="37" spans="1:12" ht="21" customHeight="1">
      <c r="A37" s="59" t="s">
        <v>56</v>
      </c>
      <c r="B37" s="8"/>
      <c r="C37" s="93">
        <f>IF(B37&gt;0,Sheet2!B37/10*B37,"")</f>
      </c>
      <c r="D37" s="37">
        <f>IF(B37&gt;0,Sheet2!C37/10*B37,"")</f>
      </c>
      <c r="E37" s="37">
        <f>IF(B37&gt;0,Sheet2!D37/10*B37,"")</f>
      </c>
      <c r="F37" s="37">
        <f>IF(B37&gt;0,Sheet2!E37/10*B37,"")</f>
      </c>
      <c r="G37" s="37">
        <f>IF(B37&gt;0,Sheet2!F37/10*B37,"")</f>
      </c>
      <c r="H37" s="37">
        <f>IF(B37&gt;0,Sheet2!G37/10*B37,"")</f>
      </c>
      <c r="I37" s="37">
        <f>IF(B37&gt;0,Sheet2!H37/10*B37,"")</f>
      </c>
      <c r="J37" s="37">
        <f>IF(B37&gt;0,Sheet2!I37/10*B37,"")</f>
      </c>
      <c r="K37" s="12">
        <f>IF(B37&gt;0,Sheet2!J37/10*B37,"")</f>
      </c>
      <c r="L37" s="1"/>
    </row>
    <row r="38" spans="1:12" ht="21" customHeight="1">
      <c r="A38" s="60" t="s">
        <v>104</v>
      </c>
      <c r="B38" s="4"/>
      <c r="C38" s="94">
        <f>IF(B38&gt;0,Sheet2!B38/10*B38,"")</f>
      </c>
      <c r="D38" s="38">
        <f>IF(B38&gt;0,Sheet2!C38/10*B38,"")</f>
      </c>
      <c r="E38" s="38">
        <f>IF(B38&gt;0,Sheet2!D38/10*B38,"")</f>
      </c>
      <c r="F38" s="38">
        <f>IF(B38&gt;0,Sheet2!E38/10*B38,"")</f>
      </c>
      <c r="G38" s="38">
        <f>IF(B38&gt;0,Sheet2!F38/10*B38,"")</f>
      </c>
      <c r="H38" s="38">
        <f>IF(B38&gt;0,Sheet2!G38/10*B38,"")</f>
      </c>
      <c r="I38" s="38">
        <f>IF(B38&gt;0,Sheet2!H38/10*B38,"")</f>
      </c>
      <c r="J38" s="38">
        <f>IF(B38&gt;0,Sheet2!I38/10*B38,"")</f>
      </c>
      <c r="K38" s="5">
        <f>IF(B38&gt;0,Sheet2!J38/10*B38,"")</f>
      </c>
      <c r="L38" s="1"/>
    </row>
    <row r="39" spans="1:12" ht="21" customHeight="1">
      <c r="A39" s="59" t="s">
        <v>57</v>
      </c>
      <c r="B39" s="8"/>
      <c r="C39" s="93">
        <f>IF(B39&gt;0,Sheet2!B39/10*B39,"")</f>
      </c>
      <c r="D39" s="37">
        <f>IF(B39&gt;0,Sheet2!C39/10*B39,"")</f>
      </c>
      <c r="E39" s="37">
        <f>IF(B39&gt;0,Sheet2!D39/10*B39,"")</f>
      </c>
      <c r="F39" s="37">
        <f>IF(B39&gt;0,Sheet2!E39/10*B39,"")</f>
      </c>
      <c r="G39" s="37">
        <f>IF(B39&gt;0,Sheet2!F39/10*B39,"")</f>
      </c>
      <c r="H39" s="37">
        <f>IF(B39&gt;0,Sheet2!G39/10*B39,"")</f>
      </c>
      <c r="I39" s="37">
        <f>IF(B39&gt;0,Sheet2!H39/10*B39,"")</f>
      </c>
      <c r="J39" s="37">
        <f>IF(B39&gt;0,Sheet2!I39/10*B39,"")</f>
      </c>
      <c r="K39" s="12">
        <f>IF(B39&gt;0,Sheet2!J39/10*B39,"")</f>
      </c>
      <c r="L39" s="1"/>
    </row>
    <row r="40" spans="1:12" ht="21" customHeight="1">
      <c r="A40" s="60" t="s">
        <v>58</v>
      </c>
      <c r="B40" s="4"/>
      <c r="C40" s="94">
        <f>IF(B40&gt;0,Sheet2!B40/10*B40,"")</f>
      </c>
      <c r="D40" s="38">
        <f>IF(B40&gt;0,Sheet2!C40/10*B40,"")</f>
      </c>
      <c r="E40" s="38">
        <f>IF(B40&gt;0,Sheet2!D40/10*B40,"")</f>
      </c>
      <c r="F40" s="38">
        <f>IF(B40&gt;0,Sheet2!E40/10*B40,"")</f>
      </c>
      <c r="G40" s="38">
        <f>IF(B40&gt;0,Sheet2!F40/10*B40,"")</f>
      </c>
      <c r="H40" s="38">
        <f>IF(B40&gt;0,Sheet2!G40/10*B40,"")</f>
      </c>
      <c r="I40" s="38">
        <f>IF(B40&gt;0,Sheet2!H40/10*B40,"")</f>
      </c>
      <c r="J40" s="38">
        <f>IF(B40&gt;0,Sheet2!I40/10*B40,"")</f>
      </c>
      <c r="K40" s="5">
        <f>IF(B40&gt;0,Sheet2!J40/10*B40,"")</f>
      </c>
      <c r="L40" s="1"/>
    </row>
    <row r="41" spans="1:12" ht="21" customHeight="1">
      <c r="A41" s="59" t="s">
        <v>11</v>
      </c>
      <c r="B41" s="8"/>
      <c r="C41" s="93">
        <f>IF(B41&gt;0,Sheet2!B41/10*B41,"")</f>
      </c>
      <c r="D41" s="37">
        <f>IF(B41&gt;0,Sheet2!C41/10*B41,"")</f>
      </c>
      <c r="E41" s="37">
        <f>IF(B41&gt;0,Sheet2!D41/10*B41,"")</f>
      </c>
      <c r="F41" s="37">
        <f>IF(B41&gt;0,Sheet2!E41/10*B41,"")</f>
      </c>
      <c r="G41" s="136">
        <f>IF(B41&gt;0,Sheet2!F41/10*B41,"")</f>
      </c>
      <c r="H41" s="136">
        <f>IF(B41&gt;0,Sheet2!G41/10*B41,"")</f>
      </c>
      <c r="I41" s="37">
        <f>IF(B41&gt;0,Sheet2!H41/10*B41,"")</f>
      </c>
      <c r="J41" s="37">
        <f>IF(B41&gt;0,Sheet2!I41/10*B41,"")</f>
      </c>
      <c r="K41" s="12">
        <f>IF(B41&gt;0,Sheet2!J41/10*B41,"")</f>
      </c>
      <c r="L41" s="1"/>
    </row>
    <row r="42" spans="1:13" s="51" customFormat="1" ht="6" customHeight="1">
      <c r="A42" s="66"/>
      <c r="B42" s="70"/>
      <c r="C42" s="95"/>
      <c r="D42" s="96"/>
      <c r="E42" s="96"/>
      <c r="F42" s="96"/>
      <c r="G42" s="136"/>
      <c r="H42" s="136"/>
      <c r="I42" s="96"/>
      <c r="J42" s="96"/>
      <c r="K42" s="17"/>
      <c r="L42" s="50"/>
      <c r="M42" s="52"/>
    </row>
    <row r="43" spans="1:12" ht="21" customHeight="1">
      <c r="A43" s="60" t="s">
        <v>50</v>
      </c>
      <c r="B43" s="4"/>
      <c r="C43" s="94">
        <f>IF(B43&gt;0,Sheet2!B43/10*B43,"")</f>
      </c>
      <c r="D43" s="38">
        <f>IF(B43&gt;0,Sheet2!C43/10*B43,"")</f>
      </c>
      <c r="E43" s="38">
        <f>IF(B43&gt;0,Sheet2!D43/10*B43,"")</f>
      </c>
      <c r="F43" s="38">
        <f>IF(B43&gt;0,Sheet2!E43/10*B43,"")</f>
      </c>
      <c r="G43" s="38">
        <f>IF(B43&gt;0,Sheet2!F43/10*B43,"")</f>
      </c>
      <c r="H43" s="38">
        <f>IF(B43&gt;0,Sheet2!G43/10*B43,"")</f>
      </c>
      <c r="I43" s="38">
        <f>IF(B43&gt;0,Sheet2!H43/10*B43,"")</f>
      </c>
      <c r="J43" s="38">
        <f>IF(B43&gt;0,Sheet2!I43/10*B43,"")</f>
      </c>
      <c r="K43" s="5">
        <f>IF(B43&gt;0,Sheet2!J43/10*B43,"")</f>
      </c>
      <c r="L43" s="1"/>
    </row>
    <row r="44" spans="1:12" ht="21" customHeight="1">
      <c r="A44" s="59" t="s">
        <v>12</v>
      </c>
      <c r="B44" s="8"/>
      <c r="C44" s="93">
        <f>IF(B44&gt;0,Sheet2!B44/10*B44,"")</f>
      </c>
      <c r="D44" s="37">
        <f>IF(B44&gt;0,Sheet2!C44/10*B44,"")</f>
      </c>
      <c r="E44" s="37">
        <f>IF(B44&gt;0,Sheet2!D44/10*B44,"")</f>
      </c>
      <c r="F44" s="37">
        <f>IF(B44&gt;0,Sheet2!E44/10*B44,"")</f>
      </c>
      <c r="G44" s="37">
        <f>IF(B44&gt;0,Sheet2!F44/10*B44,"")</f>
      </c>
      <c r="H44" s="37">
        <f>IF(B44&gt;0,Sheet2!G44/10*B44,"")</f>
      </c>
      <c r="I44" s="37">
        <f>IF(B44&gt;0,Sheet2!H44/10*B44,"")</f>
      </c>
      <c r="J44" s="37">
        <f>IF(B44&gt;0,Sheet2!I44/10*B44,"")</f>
      </c>
      <c r="K44" s="12">
        <f>IF(B44&gt;0,Sheet2!J44/10*B44,"")</f>
      </c>
      <c r="L44" s="1"/>
    </row>
    <row r="45" spans="1:12" ht="21" customHeight="1">
      <c r="A45" s="60" t="s">
        <v>99</v>
      </c>
      <c r="B45" s="4"/>
      <c r="C45" s="94">
        <f>IF(B45&gt;0,Sheet2!B45/10*B45,"")</f>
      </c>
      <c r="D45" s="38">
        <f>IF(B45&gt;0,Sheet2!C45/10*B45,"")</f>
      </c>
      <c r="E45" s="38">
        <f>IF(B45&gt;0,Sheet2!D45/10*B45,"")</f>
      </c>
      <c r="F45" s="38">
        <f>IF(B45&gt;0,Sheet2!E45/10*B45,"")</f>
      </c>
      <c r="G45" s="38">
        <f>IF(B45&gt;0,Sheet2!F45/10*B45,"")</f>
      </c>
      <c r="H45" s="38">
        <f>IF(B45&gt;0,Sheet2!G45/10*B45,"")</f>
      </c>
      <c r="I45" s="38">
        <f>IF(B45&gt;0,Sheet2!H45/10*B45,"")</f>
      </c>
      <c r="J45" s="38">
        <f>IF(B45&gt;0,Sheet2!I45/10*B45,"")</f>
      </c>
      <c r="K45" s="5">
        <f>IF(B45&gt;0,Sheet2!J45/10*B45,"")</f>
      </c>
      <c r="L45" s="1"/>
    </row>
    <row r="46" spans="1:12" ht="21" customHeight="1">
      <c r="A46" s="59" t="s">
        <v>20</v>
      </c>
      <c r="B46" s="8"/>
      <c r="C46" s="93">
        <f>IF(B46&gt;0,Sheet2!B46/10*B46,"")</f>
      </c>
      <c r="D46" s="37">
        <f>IF(B46&gt;0,Sheet2!C46/10*B46,"")</f>
      </c>
      <c r="E46" s="37">
        <f>IF(B46&gt;0,Sheet2!D46/10*B46,"")</f>
      </c>
      <c r="F46" s="37">
        <f>IF(B46&gt;0,Sheet2!E46/10*B46,"")</f>
      </c>
      <c r="G46" s="37">
        <f>IF(B46&gt;0,Sheet2!F46/10*B46,"")</f>
      </c>
      <c r="H46" s="139">
        <f>IF(B46&gt;0,Sheet2!G46/10*B46,"")</f>
      </c>
      <c r="I46" s="37">
        <f>IF(B46&gt;0,Sheet2!H46/10*B46,"")</f>
      </c>
      <c r="J46" s="37">
        <f>IF(B46&gt;0,Sheet2!I46/10*B46,"")</f>
      </c>
      <c r="K46" s="12">
        <f>IF(B46&gt;0,Sheet2!J46/10*B46,"")</f>
      </c>
      <c r="L46" s="1"/>
    </row>
    <row r="47" spans="1:12" ht="6" customHeight="1">
      <c r="A47" s="119"/>
      <c r="B47" s="13"/>
      <c r="C47" s="95"/>
      <c r="D47" s="96"/>
      <c r="E47" s="96"/>
      <c r="F47" s="96"/>
      <c r="G47" s="96"/>
      <c r="H47" s="140"/>
      <c r="I47" s="96"/>
      <c r="J47" s="96"/>
      <c r="K47" s="17"/>
      <c r="L47" s="1"/>
    </row>
    <row r="48" spans="1:12" ht="21" customHeight="1">
      <c r="A48" s="60" t="s">
        <v>105</v>
      </c>
      <c r="B48" s="4"/>
      <c r="C48" s="94">
        <f>IF(B48&gt;0,Sheet2!B48/10*B48,"")</f>
      </c>
      <c r="D48" s="38">
        <f>IF(B48&gt;0,Sheet2!C48/10*B48,"")</f>
      </c>
      <c r="E48" s="38">
        <f>IF(B48&gt;0,Sheet2!D48/10*B48,"")</f>
      </c>
      <c r="F48" s="38">
        <f>IF(B48&gt;0,Sheet2!E48/10*B48,"")</f>
      </c>
      <c r="G48" s="38">
        <f>IF(B48&gt;0,Sheet2!F48/10*B48,"")</f>
      </c>
      <c r="H48" s="141">
        <f>IF(B48&gt;0,Sheet2!G48/10*B48,"")</f>
      </c>
      <c r="I48" s="38">
        <f>IF(B48&gt;0,Sheet2!H48/10*B48,"")</f>
      </c>
      <c r="J48" s="38">
        <f>IF(B48&gt;0,Sheet2!I48/10*B48,"")</f>
      </c>
      <c r="K48" s="5">
        <f>IF(B48&gt;0,Sheet2!J48/10*B48,"")</f>
      </c>
      <c r="L48" s="1"/>
    </row>
    <row r="49" spans="1:12" ht="21" customHeight="1">
      <c r="A49" s="59" t="s">
        <v>106</v>
      </c>
      <c r="B49" s="8"/>
      <c r="C49" s="93">
        <f>IF(B49&gt;0,Sheet2!B49/10*B49,"")</f>
      </c>
      <c r="D49" s="37">
        <f>IF(B49&gt;0,Sheet2!C49/10*B49,"")</f>
      </c>
      <c r="E49" s="37">
        <f>IF(B49&gt;0,Sheet2!D49/10*B49,"")</f>
      </c>
      <c r="F49" s="37">
        <f>IF(B49&gt;0,Sheet2!E49/10*B49,"")</f>
      </c>
      <c r="G49" s="37">
        <f>IF(B49&gt;0,Sheet2!F49/10*B49,"")</f>
      </c>
      <c r="H49" s="139">
        <f>IF(B49&gt;0,Sheet2!G49/10*B49,"")</f>
      </c>
      <c r="I49" s="37">
        <f>IF(B49&gt;0,Sheet2!H49/10*B49,"")</f>
      </c>
      <c r="J49" s="37">
        <f>IF(B49&gt;0,Sheet2!I49/10*B49,"")</f>
      </c>
      <c r="K49" s="12">
        <f>IF(B49&gt;0,Sheet2!J52/10*B49,"")</f>
      </c>
      <c r="L49" s="1"/>
    </row>
    <row r="50" spans="1:12" ht="21" customHeight="1">
      <c r="A50" s="60" t="s">
        <v>107</v>
      </c>
      <c r="B50" s="4"/>
      <c r="C50" s="94">
        <f>IF(B50&gt;0,Sheet2!B50/10*B50,"")</f>
      </c>
      <c r="D50" s="38">
        <f>IF(B50&gt;0,Sheet2!C50/10*B50,"")</f>
      </c>
      <c r="E50" s="38">
        <f>IF(B50&gt;0,Sheet2!D50/10*B50,"")</f>
      </c>
      <c r="F50" s="38">
        <f>IF(B50&gt;0,Sheet2!E50/10*B50,"")</f>
      </c>
      <c r="G50" s="38">
        <f>IF(B50&gt;0,Sheet2!F50/10*B50,"")</f>
      </c>
      <c r="H50" s="141">
        <f>IF(B50&gt;0,Sheet2!G50/10*B50,"")</f>
      </c>
      <c r="I50" s="38">
        <f>IF(B50&gt;0,Sheet2!H50/10*B50,"")</f>
      </c>
      <c r="J50" s="38">
        <f>IF(B50&gt;0,Sheet2!I50/10*B50,"")</f>
      </c>
      <c r="K50" s="5">
        <f>IF(B50&gt;0,Sheet2!J50/10*B50,"")</f>
      </c>
      <c r="L50" s="1"/>
    </row>
    <row r="51" spans="1:12" ht="21" customHeight="1">
      <c r="A51" s="59" t="s">
        <v>22</v>
      </c>
      <c r="B51" s="8"/>
      <c r="C51" s="93">
        <f>IF(B51&gt;0,Sheet2!B51/10*B51,"")</f>
      </c>
      <c r="D51" s="37">
        <f>IF(B51&gt;0,Sheet2!C51/10*B51,"")</f>
      </c>
      <c r="E51" s="37">
        <f>IF(B51&gt;0,Sheet2!D51/10*B51,"")</f>
      </c>
      <c r="F51" s="37">
        <f>IF(B51&gt;0,Sheet2!E51/10*B51,"")</f>
      </c>
      <c r="G51" s="37">
        <f>IF(B51&gt;0,Sheet2!F51/10*B51,"")</f>
      </c>
      <c r="H51" s="37">
        <f>IF(B51&gt;0,Sheet2!G51/10*B51,"")</f>
      </c>
      <c r="I51" s="37">
        <f>IF(B51&gt;0,Sheet2!H51/10*B51,"")</f>
      </c>
      <c r="J51" s="37">
        <f>IF(B51&gt;0,Sheet2!I51/10*B51,"")</f>
      </c>
      <c r="K51" s="12">
        <f>IF(B51&gt;0,Sheet2!J51/10*B51,"")</f>
      </c>
      <c r="L51" s="1"/>
    </row>
    <row r="52" spans="1:12" ht="21" customHeight="1">
      <c r="A52" s="60" t="s">
        <v>6</v>
      </c>
      <c r="B52" s="4"/>
      <c r="C52" s="94">
        <f>IF(B52&gt;0,Sheet2!B52/10*B52,"")</f>
      </c>
      <c r="D52" s="38">
        <f>IF(B52&gt;0,Sheet2!C52/10*B52,"")</f>
      </c>
      <c r="E52" s="38">
        <f>IF(B52&gt;0,Sheet2!D52/10*B52,"")</f>
      </c>
      <c r="F52" s="38">
        <f>IF(B52&gt;0,Sheet2!E52/10*B52,"")</f>
      </c>
      <c r="G52" s="38">
        <f>IF(B52&gt;0,Sheet2!F52/10*B52,"")</f>
      </c>
      <c r="H52" s="38">
        <f>IF(B52&gt;0,Sheet2!G52/10*B52,"")</f>
      </c>
      <c r="I52" s="38">
        <f>IF(B52&gt;0,Sheet2!H52/10*B52,"")</f>
      </c>
      <c r="J52" s="38">
        <f>IF(B52&gt;0,Sheet2!I52/10*B52,"")</f>
      </c>
      <c r="K52" s="5">
        <f>IF(B52&gt;0,Sheet2!J52/10*B52,"")</f>
      </c>
      <c r="L52" s="1"/>
    </row>
    <row r="53" spans="1:12" ht="21" customHeight="1">
      <c r="A53" s="59" t="s">
        <v>21</v>
      </c>
      <c r="B53" s="8"/>
      <c r="C53" s="93">
        <f>IF(B53&gt;0,Sheet2!B53/10*B53,"")</f>
      </c>
      <c r="D53" s="37">
        <f>IF(B53&gt;0,Sheet2!C53/10*B53,"")</f>
      </c>
      <c r="E53" s="37">
        <f>IF(B53&gt;0,Sheet2!D53/10*B53,"")</f>
      </c>
      <c r="F53" s="37">
        <f>IF(B53&gt;0,Sheet2!E53/10*B53,"")</f>
      </c>
      <c r="G53" s="37">
        <f>IF(B53&gt;0,Sheet2!F53/10*B53,"")</f>
      </c>
      <c r="H53" s="37">
        <f>IF(B53&gt;0,Sheet2!G53/10*B53,"")</f>
      </c>
      <c r="I53" s="37">
        <f>IF(B53&gt;0,Sheet2!H53/10*B53,"")</f>
      </c>
      <c r="J53" s="37">
        <f>IF(B53&gt;0,Sheet2!I53/10*B53,"")</f>
      </c>
      <c r="K53" s="12">
        <f>IF(B53&gt;0,Sheet2!J53/10*B53,"")</f>
      </c>
      <c r="L53" s="1"/>
    </row>
    <row r="54" spans="1:12" ht="21" customHeight="1">
      <c r="A54" s="60" t="s">
        <v>49</v>
      </c>
      <c r="B54" s="4"/>
      <c r="C54" s="94">
        <f>IF(B54&gt;0,Sheet2!B54/10*B54,"")</f>
      </c>
      <c r="D54" s="38">
        <f>IF(B54&gt;0,Sheet2!C54/10*B54,"")</f>
      </c>
      <c r="E54" s="38">
        <f>IF(B54&gt;0,Sheet2!D54/10*B54,"")</f>
      </c>
      <c r="F54" s="38">
        <f>IF(B54&gt;0,Sheet2!E54/10*B54,"")</f>
      </c>
      <c r="G54" s="38">
        <f>IF(B54&gt;0,Sheet2!F54/10*B54,"")</f>
      </c>
      <c r="H54" s="38">
        <f>IF(B54&gt;0,Sheet2!G54/10*B54,"")</f>
      </c>
      <c r="I54" s="38">
        <f>IF(B54&gt;0,Sheet2!H54/10*B54,"")</f>
      </c>
      <c r="J54" s="38">
        <f>IF(B54&gt;0,Sheet2!I54/10*B54,"")</f>
      </c>
      <c r="K54" s="5">
        <f>IF(B54&gt;0,Sheet2!J54/10*B54,"")</f>
      </c>
      <c r="L54" s="1"/>
    </row>
    <row r="55" spans="1:12" ht="24" customHeight="1">
      <c r="A55" s="83" t="s">
        <v>66</v>
      </c>
      <c r="B55" s="84" t="s">
        <v>69</v>
      </c>
      <c r="C55" s="97">
        <f>SUM(C3:C54)</f>
        <v>0</v>
      </c>
      <c r="D55" s="97">
        <f aca="true" t="shared" si="0" ref="D55:K55">SUM(D3:D54)</f>
        <v>0</v>
      </c>
      <c r="E55" s="97">
        <f t="shared" si="0"/>
        <v>0</v>
      </c>
      <c r="F55" s="97">
        <f t="shared" si="0"/>
        <v>0</v>
      </c>
      <c r="G55" s="97">
        <f t="shared" si="0"/>
        <v>0</v>
      </c>
      <c r="H55" s="97">
        <f t="shared" si="0"/>
        <v>0</v>
      </c>
      <c r="I55" s="97">
        <f t="shared" si="0"/>
        <v>0</v>
      </c>
      <c r="J55" s="97">
        <f t="shared" si="0"/>
        <v>0</v>
      </c>
      <c r="K55" s="85">
        <f t="shared" si="0"/>
        <v>0</v>
      </c>
      <c r="L55" s="1"/>
    </row>
    <row r="56" spans="1:12" ht="12.75" customHeight="1">
      <c r="A56" s="146" t="s">
        <v>53</v>
      </c>
      <c r="B56" s="146"/>
      <c r="C56" s="146"/>
      <c r="D56" s="146"/>
      <c r="E56" s="146"/>
      <c r="F56" s="146"/>
      <c r="G56" s="116"/>
      <c r="H56" s="146"/>
      <c r="I56" s="146"/>
      <c r="J56" s="146"/>
      <c r="K56" s="146"/>
      <c r="L56" s="1"/>
    </row>
    <row r="57" spans="1:12" ht="12" customHeight="1">
      <c r="A57" s="146" t="s">
        <v>70</v>
      </c>
      <c r="B57" s="146"/>
      <c r="C57" s="146"/>
      <c r="D57" s="146"/>
      <c r="E57" s="146"/>
      <c r="F57" s="146"/>
      <c r="G57" s="117"/>
      <c r="H57" s="147"/>
      <c r="I57" s="147"/>
      <c r="J57" s="147"/>
      <c r="K57" s="147"/>
      <c r="L57" s="1"/>
    </row>
    <row r="58" spans="1:12" ht="12" customHeight="1">
      <c r="A58" s="53"/>
      <c r="B58" s="53"/>
      <c r="C58" s="53"/>
      <c r="D58" s="53"/>
      <c r="E58" s="53"/>
      <c r="F58" s="53"/>
      <c r="G58" s="117"/>
      <c r="H58" s="54"/>
      <c r="I58" s="54"/>
      <c r="J58" s="54"/>
      <c r="K58" s="54"/>
      <c r="L58" s="1"/>
    </row>
    <row r="59" spans="1:12" ht="21" customHeight="1">
      <c r="A59" s="53"/>
      <c r="B59" s="53"/>
      <c r="C59" s="71" t="s">
        <v>0</v>
      </c>
      <c r="D59" s="28" t="s">
        <v>9</v>
      </c>
      <c r="E59" s="30" t="s">
        <v>17</v>
      </c>
      <c r="F59" s="30" t="s">
        <v>24</v>
      </c>
      <c r="G59" s="30" t="s">
        <v>103</v>
      </c>
      <c r="H59" s="30" t="s">
        <v>1</v>
      </c>
      <c r="I59" s="30" t="s">
        <v>31</v>
      </c>
      <c r="J59" s="30" t="s">
        <v>33</v>
      </c>
      <c r="K59" s="31" t="s">
        <v>7</v>
      </c>
      <c r="L59" s="1"/>
    </row>
    <row r="60" spans="1:12" ht="17.25" customHeight="1">
      <c r="A60" s="53"/>
      <c r="B60" s="53"/>
      <c r="C60" s="72" t="s">
        <v>29</v>
      </c>
      <c r="D60" s="63" t="s">
        <v>29</v>
      </c>
      <c r="E60" s="64" t="s">
        <v>29</v>
      </c>
      <c r="F60" s="64" t="s">
        <v>29</v>
      </c>
      <c r="G60" s="64" t="s">
        <v>29</v>
      </c>
      <c r="H60" s="64" t="s">
        <v>30</v>
      </c>
      <c r="I60" s="64" t="s">
        <v>30</v>
      </c>
      <c r="J60" s="64" t="s">
        <v>30</v>
      </c>
      <c r="K60" s="65" t="s">
        <v>8</v>
      </c>
      <c r="L60" s="1"/>
    </row>
    <row r="61" spans="1:12" ht="21" customHeight="1">
      <c r="A61" s="150" t="s">
        <v>64</v>
      </c>
      <c r="B61" s="151"/>
      <c r="C61" s="74"/>
      <c r="D61" s="75"/>
      <c r="E61" s="75"/>
      <c r="F61" s="75"/>
      <c r="G61" s="75"/>
      <c r="H61" s="75"/>
      <c r="I61" s="75"/>
      <c r="J61" s="75"/>
      <c r="K61" s="76"/>
      <c r="L61" s="1"/>
    </row>
    <row r="62" spans="1:12" ht="21" customHeight="1">
      <c r="A62" s="152" t="s">
        <v>65</v>
      </c>
      <c r="B62" s="153"/>
      <c r="C62" s="77"/>
      <c r="D62" s="78"/>
      <c r="E62" s="78"/>
      <c r="F62" s="78"/>
      <c r="G62" s="78"/>
      <c r="H62" s="78"/>
      <c r="I62" s="78"/>
      <c r="J62" s="78"/>
      <c r="K62" s="79"/>
      <c r="L62" s="1"/>
    </row>
    <row r="63" spans="1:12" ht="21" customHeight="1">
      <c r="A63" s="154" t="s">
        <v>67</v>
      </c>
      <c r="B63" s="155"/>
      <c r="C63" s="80"/>
      <c r="D63" s="81"/>
      <c r="E63" s="81"/>
      <c r="F63" s="81"/>
      <c r="G63" s="81"/>
      <c r="H63" s="81"/>
      <c r="I63" s="81"/>
      <c r="J63" s="81"/>
      <c r="K63" s="82"/>
      <c r="L63" s="1"/>
    </row>
    <row r="64" spans="1:12" ht="21" customHeight="1">
      <c r="A64" s="152" t="s">
        <v>68</v>
      </c>
      <c r="B64" s="153"/>
      <c r="C64" s="77"/>
      <c r="D64" s="78"/>
      <c r="E64" s="78"/>
      <c r="F64" s="78"/>
      <c r="G64" s="78"/>
      <c r="H64" s="78"/>
      <c r="I64" s="78"/>
      <c r="J64" s="78"/>
      <c r="K64" s="79"/>
      <c r="L64" s="1"/>
    </row>
    <row r="65" spans="1:12" ht="21" customHeight="1">
      <c r="A65" s="154" t="s">
        <v>72</v>
      </c>
      <c r="B65" s="155"/>
      <c r="C65" s="80"/>
      <c r="D65" s="81"/>
      <c r="E65" s="81"/>
      <c r="F65" s="81"/>
      <c r="G65" s="81"/>
      <c r="H65" s="81"/>
      <c r="I65" s="81"/>
      <c r="J65" s="81"/>
      <c r="K65" s="82"/>
      <c r="L65" s="1"/>
    </row>
    <row r="66" spans="1:12" ht="24" customHeight="1">
      <c r="A66" s="156" t="s">
        <v>66</v>
      </c>
      <c r="B66" s="157"/>
      <c r="C66" s="88">
        <f>SUM(C61:C65)</f>
        <v>0</v>
      </c>
      <c r="D66" s="89">
        <f>SUM(D61:D65)</f>
        <v>0</v>
      </c>
      <c r="E66" s="89">
        <f aca="true" t="shared" si="1" ref="E66:J66">SUM(E61:E65)</f>
        <v>0</v>
      </c>
      <c r="F66" s="89">
        <f t="shared" si="1"/>
        <v>0</v>
      </c>
      <c r="G66" s="89">
        <f t="shared" si="1"/>
        <v>0</v>
      </c>
      <c r="H66" s="89">
        <f t="shared" si="1"/>
        <v>0</v>
      </c>
      <c r="I66" s="89">
        <f t="shared" si="1"/>
        <v>0</v>
      </c>
      <c r="J66" s="89">
        <f t="shared" si="1"/>
        <v>0</v>
      </c>
      <c r="K66" s="90">
        <f>SUM(K61:K65)</f>
        <v>0</v>
      </c>
      <c r="L66" s="1"/>
    </row>
    <row r="67" spans="1:12" ht="12" customHeight="1">
      <c r="A67" s="158" t="s">
        <v>71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"/>
    </row>
    <row r="68" spans="1:12" ht="13.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1"/>
    </row>
    <row r="69" spans="1:12" ht="13.5">
      <c r="A69" s="159" t="s">
        <v>59</v>
      </c>
      <c r="B69" s="159"/>
      <c r="C69" s="159"/>
      <c r="D69" s="159"/>
      <c r="E69" s="159"/>
      <c r="F69" s="159"/>
      <c r="G69" s="118"/>
      <c r="H69" s="40"/>
      <c r="I69" s="39"/>
      <c r="J69" s="39"/>
      <c r="K69" s="39"/>
      <c r="L69" s="1"/>
    </row>
    <row r="70" spans="1:12" ht="21" customHeight="1">
      <c r="A70" s="68"/>
      <c r="B70" s="69"/>
      <c r="C70" s="29" t="s">
        <v>0</v>
      </c>
      <c r="D70" s="28" t="s">
        <v>9</v>
      </c>
      <c r="E70" s="30" t="s">
        <v>17</v>
      </c>
      <c r="F70" s="30" t="s">
        <v>24</v>
      </c>
      <c r="G70" s="30" t="s">
        <v>103</v>
      </c>
      <c r="H70" s="29" t="s">
        <v>1</v>
      </c>
      <c r="I70" s="30" t="s">
        <v>31</v>
      </c>
      <c r="J70" s="30" t="s">
        <v>33</v>
      </c>
      <c r="K70" s="31" t="s">
        <v>7</v>
      </c>
      <c r="L70" s="1"/>
    </row>
    <row r="71" spans="1:12" ht="18" customHeight="1">
      <c r="A71" s="61"/>
      <c r="B71" s="67"/>
      <c r="C71" s="43" t="s">
        <v>29</v>
      </c>
      <c r="D71" s="41" t="s">
        <v>29</v>
      </c>
      <c r="E71" s="42" t="s">
        <v>29</v>
      </c>
      <c r="F71" s="42" t="s">
        <v>32</v>
      </c>
      <c r="G71" s="42"/>
      <c r="H71" s="43" t="s">
        <v>30</v>
      </c>
      <c r="I71" s="43" t="s">
        <v>30</v>
      </c>
      <c r="J71" s="43" t="s">
        <v>30</v>
      </c>
      <c r="K71" s="44" t="s">
        <v>8</v>
      </c>
      <c r="L71" s="1"/>
    </row>
    <row r="72" spans="1:12" ht="21" customHeight="1">
      <c r="A72" s="148" t="s">
        <v>15</v>
      </c>
      <c r="B72" s="149"/>
      <c r="C72" s="73">
        <v>115</v>
      </c>
      <c r="D72" s="73">
        <v>400</v>
      </c>
      <c r="E72" s="18">
        <v>80</v>
      </c>
      <c r="F72" s="18">
        <v>300</v>
      </c>
      <c r="G72" s="18"/>
      <c r="H72" s="134">
        <v>8</v>
      </c>
      <c r="I72" s="18">
        <v>10.5</v>
      </c>
      <c r="J72" s="18"/>
      <c r="K72" s="5">
        <v>200</v>
      </c>
      <c r="L72" s="1"/>
    </row>
    <row r="73" spans="1:12" ht="21" customHeight="1">
      <c r="A73" s="160" t="s">
        <v>16</v>
      </c>
      <c r="B73" s="161"/>
      <c r="C73" s="34">
        <v>285</v>
      </c>
      <c r="D73" s="34">
        <v>310</v>
      </c>
      <c r="E73" s="25">
        <v>130</v>
      </c>
      <c r="F73" s="25">
        <v>500</v>
      </c>
      <c r="G73" s="25"/>
      <c r="H73" s="132">
        <v>16.35</v>
      </c>
      <c r="I73" s="25">
        <v>3.7</v>
      </c>
      <c r="J73" s="25"/>
      <c r="K73" s="26">
        <v>203.5</v>
      </c>
      <c r="L73" s="1"/>
    </row>
    <row r="74" spans="1:12" ht="13.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1"/>
    </row>
    <row r="75" spans="1:12" ht="13.5">
      <c r="A75" s="159" t="s">
        <v>28</v>
      </c>
      <c r="B75" s="159"/>
      <c r="C75" s="159"/>
      <c r="D75" s="159"/>
      <c r="E75" s="40"/>
      <c r="F75" s="40"/>
      <c r="G75" s="40"/>
      <c r="H75" s="39"/>
      <c r="I75" s="39"/>
      <c r="J75" s="39"/>
      <c r="K75" s="40"/>
      <c r="L75" s="1"/>
    </row>
    <row r="76" spans="1:12" ht="21" customHeight="1">
      <c r="A76" s="61"/>
      <c r="B76" s="67"/>
      <c r="C76" s="29" t="s">
        <v>0</v>
      </c>
      <c r="D76" s="28" t="s">
        <v>9</v>
      </c>
      <c r="E76" s="30" t="s">
        <v>17</v>
      </c>
      <c r="F76" s="30" t="s">
        <v>24</v>
      </c>
      <c r="G76" s="30" t="s">
        <v>103</v>
      </c>
      <c r="H76" s="29" t="s">
        <v>1</v>
      </c>
      <c r="I76" s="30" t="s">
        <v>31</v>
      </c>
      <c r="J76" s="30" t="s">
        <v>33</v>
      </c>
      <c r="K76" s="31" t="s">
        <v>7</v>
      </c>
      <c r="L76" s="1"/>
    </row>
    <row r="77" spans="1:12" ht="21" customHeight="1">
      <c r="A77" s="142" t="s">
        <v>25</v>
      </c>
      <c r="B77" s="143"/>
      <c r="C77" s="45">
        <v>285</v>
      </c>
      <c r="D77" s="45">
        <v>342</v>
      </c>
      <c r="E77" s="46">
        <v>34.2</v>
      </c>
      <c r="F77" s="46">
        <v>342</v>
      </c>
      <c r="G77" s="46"/>
      <c r="H77" s="45">
        <v>10.26</v>
      </c>
      <c r="I77" s="46"/>
      <c r="J77" s="46"/>
      <c r="K77" s="47">
        <v>200</v>
      </c>
      <c r="L77" s="1"/>
    </row>
    <row r="78" spans="1:12" ht="21" customHeight="1">
      <c r="A78" s="144" t="s">
        <v>26</v>
      </c>
      <c r="B78" s="145"/>
      <c r="C78" s="86">
        <v>912</v>
      </c>
      <c r="D78" s="55" t="s">
        <v>27</v>
      </c>
      <c r="E78" s="55" t="s">
        <v>27</v>
      </c>
      <c r="F78" s="23">
        <v>1425</v>
      </c>
      <c r="G78" s="23"/>
      <c r="H78" s="135" t="s">
        <v>27</v>
      </c>
      <c r="I78" s="23"/>
      <c r="J78" s="23"/>
      <c r="K78" s="87" t="s">
        <v>27</v>
      </c>
      <c r="L78" s="1"/>
    </row>
    <row r="79" spans="1:12" s="40" customFormat="1" ht="13.5" customHeight="1">
      <c r="A79" s="61"/>
      <c r="B79" s="61"/>
      <c r="C79" s="24"/>
      <c r="D79" s="105"/>
      <c r="E79" s="105"/>
      <c r="F79" s="24"/>
      <c r="G79" s="24"/>
      <c r="H79" s="105"/>
      <c r="I79" s="24"/>
      <c r="J79" s="24"/>
      <c r="K79" s="105"/>
      <c r="L79" s="104"/>
    </row>
    <row r="80" spans="1:12" s="40" customFormat="1" ht="13.5" customHeight="1">
      <c r="A80" s="61"/>
      <c r="B80" s="61"/>
      <c r="C80" s="24"/>
      <c r="D80" s="105"/>
      <c r="E80" s="105"/>
      <c r="F80" s="24"/>
      <c r="G80" s="24"/>
      <c r="H80" s="105"/>
      <c r="I80" s="24"/>
      <c r="J80" s="24"/>
      <c r="K80" s="105"/>
      <c r="L80" s="104"/>
    </row>
    <row r="81" spans="1:12" s="40" customFormat="1" ht="13.5" customHeight="1">
      <c r="A81" s="40" t="s">
        <v>76</v>
      </c>
      <c r="B81" s="61"/>
      <c r="C81" s="24"/>
      <c r="D81" s="105"/>
      <c r="E81" s="105"/>
      <c r="F81" s="24"/>
      <c r="G81" s="24"/>
      <c r="H81" s="105"/>
      <c r="I81" s="24"/>
      <c r="J81" s="24"/>
      <c r="K81" s="105"/>
      <c r="L81" s="104"/>
    </row>
    <row r="82" spans="1:12" s="40" customFormat="1" ht="21.75" customHeight="1">
      <c r="A82" s="162" t="s">
        <v>94</v>
      </c>
      <c r="B82" s="163"/>
      <c r="C82" s="164" t="s">
        <v>95</v>
      </c>
      <c r="D82" s="165"/>
      <c r="E82" s="165"/>
      <c r="F82" s="166"/>
      <c r="G82" s="105"/>
      <c r="H82" s="105"/>
      <c r="I82" s="24"/>
      <c r="J82" s="24"/>
      <c r="K82" s="105"/>
      <c r="L82" s="104"/>
    </row>
    <row r="83" spans="1:11" ht="13.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</row>
    <row r="84" spans="1:7" ht="21" customHeight="1">
      <c r="A84" s="109" t="s">
        <v>77</v>
      </c>
      <c r="B84" s="109"/>
      <c r="C84" s="71" t="s">
        <v>1</v>
      </c>
      <c r="D84" s="29" t="s">
        <v>83</v>
      </c>
      <c r="E84" s="30" t="s">
        <v>82</v>
      </c>
      <c r="F84" s="31" t="s">
        <v>7</v>
      </c>
      <c r="G84" s="61"/>
    </row>
    <row r="85" spans="1:7" ht="21" customHeight="1">
      <c r="A85" s="98" t="s">
        <v>93</v>
      </c>
      <c r="B85" s="120">
        <f>IF(C82="","",VLOOKUP(C82,Sheet2!$L$2:$M$10,2,0))</f>
        <v>0</v>
      </c>
      <c r="C85" s="108" t="s">
        <v>78</v>
      </c>
      <c r="D85" s="106" t="s">
        <v>84</v>
      </c>
      <c r="E85" s="107" t="s">
        <v>78</v>
      </c>
      <c r="F85" s="91" t="s">
        <v>79</v>
      </c>
      <c r="G85" s="61"/>
    </row>
    <row r="86" spans="1:7" ht="21" customHeight="1">
      <c r="A86" s="142" t="s">
        <v>25</v>
      </c>
      <c r="B86" s="143"/>
      <c r="C86" s="113">
        <f>IF(B84&gt;0,B84*2,"")</f>
      </c>
      <c r="D86" s="112">
        <f>IF(B84&gt;0,B84*6.667,"")</f>
      </c>
      <c r="E86" s="110" t="e">
        <f>IF(D86&gt;0,D86*2.54/1000,"")</f>
        <v>#VALUE!</v>
      </c>
      <c r="F86" s="47">
        <f>(B84*30+70)*B85</f>
        <v>0</v>
      </c>
      <c r="G86" s="24"/>
    </row>
    <row r="87" spans="1:7" ht="21" customHeight="1">
      <c r="A87" s="144" t="s">
        <v>81</v>
      </c>
      <c r="B87" s="145"/>
      <c r="C87" s="111">
        <f>IF(B84&gt;0,B84*2.2,"")</f>
      </c>
      <c r="D87" s="111"/>
      <c r="E87" s="55" t="s">
        <v>80</v>
      </c>
      <c r="F87" s="87"/>
      <c r="G87" s="105"/>
    </row>
  </sheetData>
  <sheetProtection/>
  <mergeCells count="21">
    <mergeCell ref="A75:D75"/>
    <mergeCell ref="A69:F69"/>
    <mergeCell ref="A73:B73"/>
    <mergeCell ref="A82:B82"/>
    <mergeCell ref="C82:F82"/>
    <mergeCell ref="A62:B62"/>
    <mergeCell ref="A63:B63"/>
    <mergeCell ref="A64:B64"/>
    <mergeCell ref="A66:B66"/>
    <mergeCell ref="A67:K67"/>
    <mergeCell ref="A65:B65"/>
    <mergeCell ref="A86:B86"/>
    <mergeCell ref="A87:B87"/>
    <mergeCell ref="A56:F56"/>
    <mergeCell ref="H56:K56"/>
    <mergeCell ref="A57:F57"/>
    <mergeCell ref="H57:K57"/>
    <mergeCell ref="A72:B72"/>
    <mergeCell ref="A77:B77"/>
    <mergeCell ref="A78:B78"/>
    <mergeCell ref="A61:B61"/>
  </mergeCells>
  <dataValidations count="1">
    <dataValidation type="list" allowBlank="1" showInputMessage="1" showErrorMessage="1" sqref="C82:F82">
      <formula1>Sheet2!N83:N91</formula1>
    </dataValidation>
  </dataValidation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31">
      <selection activeCell="D49" sqref="D49"/>
    </sheetView>
  </sheetViews>
  <sheetFormatPr defaultColWidth="9.140625" defaultRowHeight="15"/>
  <cols>
    <col min="1" max="1" width="15.8515625" style="0" customWidth="1"/>
    <col min="12" max="12" width="27.28125" style="0" customWidth="1"/>
  </cols>
  <sheetData>
    <row r="1" spans="1:12" ht="13.5">
      <c r="A1" s="1"/>
      <c r="B1" s="27" t="s">
        <v>0</v>
      </c>
      <c r="C1" s="28" t="s">
        <v>9</v>
      </c>
      <c r="D1" s="30" t="s">
        <v>17</v>
      </c>
      <c r="E1" s="30" t="s">
        <v>24</v>
      </c>
      <c r="F1" s="30" t="s">
        <v>102</v>
      </c>
      <c r="G1" s="29" t="s">
        <v>1</v>
      </c>
      <c r="H1" s="30" t="s">
        <v>31</v>
      </c>
      <c r="I1" s="30" t="s">
        <v>33</v>
      </c>
      <c r="J1" s="31" t="s">
        <v>7</v>
      </c>
      <c r="L1" s="61" t="s">
        <v>85</v>
      </c>
    </row>
    <row r="2" spans="1:13" ht="13.5">
      <c r="A2" s="1"/>
      <c r="B2" s="2" t="s">
        <v>29</v>
      </c>
      <c r="C2" s="7" t="s">
        <v>29</v>
      </c>
      <c r="D2" s="6" t="s">
        <v>29</v>
      </c>
      <c r="E2" s="6" t="s">
        <v>29</v>
      </c>
      <c r="F2" s="6" t="s">
        <v>29</v>
      </c>
      <c r="G2" s="133" t="s">
        <v>30</v>
      </c>
      <c r="H2" s="6" t="s">
        <v>30</v>
      </c>
      <c r="I2" s="6" t="s">
        <v>108</v>
      </c>
      <c r="J2" s="3" t="s">
        <v>8</v>
      </c>
      <c r="L2" s="103" t="s">
        <v>96</v>
      </c>
      <c r="M2" s="121">
        <v>0</v>
      </c>
    </row>
    <row r="3" spans="1:13" ht="13.5">
      <c r="A3" s="127" t="s">
        <v>60</v>
      </c>
      <c r="B3" s="128">
        <v>13</v>
      </c>
      <c r="C3" s="129">
        <v>9.5</v>
      </c>
      <c r="D3" s="46">
        <v>0.1</v>
      </c>
      <c r="E3" s="46">
        <v>0.7</v>
      </c>
      <c r="F3" s="130">
        <v>0.12</v>
      </c>
      <c r="G3" s="112">
        <v>0.28</v>
      </c>
      <c r="H3" s="130">
        <v>0.1</v>
      </c>
      <c r="I3" s="131">
        <v>0</v>
      </c>
      <c r="J3" s="47">
        <v>16.5</v>
      </c>
      <c r="L3" s="114" t="s">
        <v>97</v>
      </c>
      <c r="M3" s="122">
        <v>3</v>
      </c>
    </row>
    <row r="4" spans="1:13" ht="13.5">
      <c r="A4" s="8" t="s">
        <v>61</v>
      </c>
      <c r="B4" s="9">
        <v>3.4</v>
      </c>
      <c r="C4" s="10">
        <v>2.9</v>
      </c>
      <c r="D4" s="56">
        <v>0.1</v>
      </c>
      <c r="E4" s="19">
        <v>0.3</v>
      </c>
      <c r="F4" s="37">
        <v>0.01</v>
      </c>
      <c r="G4" s="11">
        <v>0.25</v>
      </c>
      <c r="H4" s="37">
        <v>0.03</v>
      </c>
      <c r="I4" s="49">
        <v>0</v>
      </c>
      <c r="J4" s="12">
        <v>16.8</v>
      </c>
      <c r="L4" s="114" t="s">
        <v>86</v>
      </c>
      <c r="M4" s="122">
        <v>2</v>
      </c>
    </row>
    <row r="5" spans="1:13" ht="13.5">
      <c r="A5" s="8" t="s">
        <v>5</v>
      </c>
      <c r="B5" s="9">
        <v>1.8</v>
      </c>
      <c r="C5" s="10">
        <v>0.9</v>
      </c>
      <c r="D5" s="19">
        <v>12</v>
      </c>
      <c r="E5" s="19">
        <v>0.6</v>
      </c>
      <c r="F5" s="37">
        <v>0.01</v>
      </c>
      <c r="G5" s="11">
        <v>0.26</v>
      </c>
      <c r="H5" s="37">
        <v>0.04</v>
      </c>
      <c r="I5" s="48">
        <v>0.03</v>
      </c>
      <c r="J5" s="12">
        <v>10.5</v>
      </c>
      <c r="L5" s="114" t="s">
        <v>90</v>
      </c>
      <c r="M5" s="122">
        <v>2</v>
      </c>
    </row>
    <row r="6" spans="1:13" ht="13.5">
      <c r="A6" s="8" t="s">
        <v>35</v>
      </c>
      <c r="B6" s="9">
        <v>2</v>
      </c>
      <c r="C6" s="10">
        <v>9.2</v>
      </c>
      <c r="D6" s="19">
        <v>0.3</v>
      </c>
      <c r="E6" s="19">
        <v>4</v>
      </c>
      <c r="F6" s="37">
        <v>0.01</v>
      </c>
      <c r="G6" s="11">
        <v>0.09</v>
      </c>
      <c r="H6" s="37">
        <v>0.02</v>
      </c>
      <c r="I6" s="49">
        <v>0</v>
      </c>
      <c r="J6" s="12">
        <v>2</v>
      </c>
      <c r="L6" s="114" t="s">
        <v>87</v>
      </c>
      <c r="M6" s="122">
        <v>1.8</v>
      </c>
    </row>
    <row r="7" spans="1:13" ht="13.5">
      <c r="A7" s="8" t="s">
        <v>36</v>
      </c>
      <c r="B7" s="9">
        <v>2.4</v>
      </c>
      <c r="C7" s="10">
        <v>2.4</v>
      </c>
      <c r="D7" s="19">
        <v>0.2</v>
      </c>
      <c r="E7" s="19">
        <v>1.8</v>
      </c>
      <c r="F7" s="37">
        <v>0.01</v>
      </c>
      <c r="G7" s="11">
        <v>0.16</v>
      </c>
      <c r="H7" s="37">
        <v>0</v>
      </c>
      <c r="I7" s="49">
        <v>0</v>
      </c>
      <c r="J7" s="12">
        <v>1.2</v>
      </c>
      <c r="L7" s="114" t="s">
        <v>88</v>
      </c>
      <c r="M7" s="122">
        <v>1.6</v>
      </c>
    </row>
    <row r="8" spans="1:13" ht="13.5">
      <c r="A8" s="8" t="s">
        <v>37</v>
      </c>
      <c r="B8" s="9">
        <v>1.4</v>
      </c>
      <c r="C8" s="10">
        <v>21</v>
      </c>
      <c r="D8" s="19">
        <v>1.2</v>
      </c>
      <c r="E8" s="19">
        <v>2.3</v>
      </c>
      <c r="F8" s="37">
        <v>0</v>
      </c>
      <c r="G8" s="11">
        <v>0.04</v>
      </c>
      <c r="H8" s="37">
        <v>0.01</v>
      </c>
      <c r="I8" s="49">
        <v>0</v>
      </c>
      <c r="J8" s="12">
        <v>1.8</v>
      </c>
      <c r="L8" s="114" t="s">
        <v>91</v>
      </c>
      <c r="M8" s="122">
        <v>1.4</v>
      </c>
    </row>
    <row r="9" spans="1:13" ht="13.5">
      <c r="A9" s="8" t="s">
        <v>52</v>
      </c>
      <c r="B9" s="9">
        <v>2.6</v>
      </c>
      <c r="C9" s="10">
        <v>25</v>
      </c>
      <c r="D9" s="19">
        <v>0.4</v>
      </c>
      <c r="E9" s="19">
        <v>2.8</v>
      </c>
      <c r="F9" s="37">
        <v>0</v>
      </c>
      <c r="G9" s="11">
        <v>0.06</v>
      </c>
      <c r="H9" s="37">
        <v>0.01</v>
      </c>
      <c r="I9" s="49">
        <v>0</v>
      </c>
      <c r="J9" s="12">
        <v>2.2</v>
      </c>
      <c r="L9" s="114" t="s">
        <v>92</v>
      </c>
      <c r="M9" s="122">
        <v>1.4</v>
      </c>
    </row>
    <row r="10" spans="1:13" ht="13.5">
      <c r="A10" s="8" t="s">
        <v>23</v>
      </c>
      <c r="B10" s="9">
        <v>4.6</v>
      </c>
      <c r="C10" s="10">
        <v>14</v>
      </c>
      <c r="D10" s="19">
        <v>1.5</v>
      </c>
      <c r="E10" s="19">
        <v>15</v>
      </c>
      <c r="F10" s="37">
        <v>0.15</v>
      </c>
      <c r="G10" s="11">
        <v>0.16</v>
      </c>
      <c r="H10" s="37">
        <v>0.01</v>
      </c>
      <c r="I10" s="49">
        <v>0</v>
      </c>
      <c r="J10" s="12">
        <v>1.4</v>
      </c>
      <c r="L10" s="115" t="s">
        <v>89</v>
      </c>
      <c r="M10" s="123">
        <v>1</v>
      </c>
    </row>
    <row r="11" spans="1:10" ht="13.5">
      <c r="A11" s="8" t="s">
        <v>34</v>
      </c>
      <c r="B11" s="9">
        <v>3.3</v>
      </c>
      <c r="C11" s="10">
        <v>16</v>
      </c>
      <c r="D11" s="19">
        <v>0.5</v>
      </c>
      <c r="E11" s="19">
        <v>4.3</v>
      </c>
      <c r="F11" s="37">
        <v>0.01</v>
      </c>
      <c r="G11" s="11">
        <v>0.09</v>
      </c>
      <c r="H11" s="37">
        <v>0.01</v>
      </c>
      <c r="I11" s="49">
        <v>0</v>
      </c>
      <c r="J11" s="12">
        <v>1.3</v>
      </c>
    </row>
    <row r="12" spans="1:10" ht="13.5">
      <c r="A12" s="8" t="s">
        <v>38</v>
      </c>
      <c r="B12" s="9">
        <v>3.6</v>
      </c>
      <c r="C12" s="10">
        <v>20</v>
      </c>
      <c r="D12" s="19">
        <v>0.1</v>
      </c>
      <c r="E12" s="19">
        <v>2.6</v>
      </c>
      <c r="F12" s="37">
        <v>0.03</v>
      </c>
      <c r="G12" s="11">
        <v>0.1</v>
      </c>
      <c r="H12" s="37">
        <v>0.01</v>
      </c>
      <c r="I12" s="49">
        <v>0</v>
      </c>
      <c r="J12" s="12">
        <v>1.4</v>
      </c>
    </row>
    <row r="13" spans="1:10" ht="13.5">
      <c r="A13" s="8" t="s">
        <v>101</v>
      </c>
      <c r="B13" s="9">
        <v>2.2</v>
      </c>
      <c r="C13" s="10">
        <v>21</v>
      </c>
      <c r="D13" s="19">
        <v>0</v>
      </c>
      <c r="E13" s="19">
        <v>0.7</v>
      </c>
      <c r="F13" s="37">
        <v>0.43</v>
      </c>
      <c r="G13" s="11">
        <v>0.1</v>
      </c>
      <c r="H13" s="37">
        <v>0.02</v>
      </c>
      <c r="I13" s="49">
        <v>0</v>
      </c>
      <c r="J13" s="12">
        <v>3</v>
      </c>
    </row>
    <row r="14" spans="1:10" ht="13.5">
      <c r="A14" s="8" t="s">
        <v>39</v>
      </c>
      <c r="B14" s="9">
        <v>2.5</v>
      </c>
      <c r="C14" s="10">
        <v>24</v>
      </c>
      <c r="D14" s="19">
        <v>0.2</v>
      </c>
      <c r="E14" s="19">
        <v>3</v>
      </c>
      <c r="F14" s="37">
        <v>0.05</v>
      </c>
      <c r="G14" s="11">
        <v>0.06</v>
      </c>
      <c r="H14" s="37">
        <v>0.01</v>
      </c>
      <c r="I14" s="48">
        <v>0.01</v>
      </c>
      <c r="J14" s="12">
        <v>3.9</v>
      </c>
    </row>
    <row r="15" spans="1:10" ht="13.5">
      <c r="A15" s="8" t="s">
        <v>14</v>
      </c>
      <c r="B15" s="9">
        <v>2.5</v>
      </c>
      <c r="C15" s="10">
        <v>34</v>
      </c>
      <c r="D15" s="19">
        <v>0.1</v>
      </c>
      <c r="E15" s="19">
        <v>0.2</v>
      </c>
      <c r="F15" s="37">
        <v>0.01</v>
      </c>
      <c r="G15" s="11">
        <v>0.15</v>
      </c>
      <c r="H15" s="37">
        <v>0.01</v>
      </c>
      <c r="I15" s="49">
        <v>0</v>
      </c>
      <c r="J15" s="12">
        <v>7.25</v>
      </c>
    </row>
    <row r="16" spans="1:10" ht="13.5">
      <c r="A16" s="8" t="s">
        <v>40</v>
      </c>
      <c r="B16" s="9">
        <v>4.2</v>
      </c>
      <c r="C16" s="10">
        <v>49</v>
      </c>
      <c r="D16" s="19">
        <v>0.4</v>
      </c>
      <c r="E16" s="19">
        <v>4.7</v>
      </c>
      <c r="F16" s="37">
        <v>0.15</v>
      </c>
      <c r="G16" s="11">
        <v>0.12</v>
      </c>
      <c r="H16" s="37">
        <v>0.02</v>
      </c>
      <c r="I16" s="49">
        <v>0</v>
      </c>
      <c r="J16" s="12">
        <v>13.1</v>
      </c>
    </row>
    <row r="17" spans="1:10" ht="13.5">
      <c r="A17" s="8" t="s">
        <v>41</v>
      </c>
      <c r="B17" s="9">
        <v>2.7</v>
      </c>
      <c r="C17" s="10">
        <v>43</v>
      </c>
      <c r="D17" s="19">
        <v>0.3</v>
      </c>
      <c r="E17" s="19">
        <v>1.7</v>
      </c>
      <c r="F17" s="37">
        <v>0.02</v>
      </c>
      <c r="G17" s="11">
        <v>0.22</v>
      </c>
      <c r="H17" s="37">
        <v>0.03</v>
      </c>
      <c r="I17" s="49">
        <v>0</v>
      </c>
      <c r="J17" s="12">
        <v>6.5</v>
      </c>
    </row>
    <row r="18" spans="1:10" ht="13.5">
      <c r="A18" s="8" t="s">
        <v>10</v>
      </c>
      <c r="B18" s="9">
        <v>4.3</v>
      </c>
      <c r="C18" s="10">
        <v>43</v>
      </c>
      <c r="D18" s="19">
        <v>0.1</v>
      </c>
      <c r="E18" s="19">
        <v>1.4</v>
      </c>
      <c r="F18" s="37">
        <v>0.22</v>
      </c>
      <c r="G18" s="11">
        <v>0.16</v>
      </c>
      <c r="H18" s="37">
        <v>0.03</v>
      </c>
      <c r="I18" s="49">
        <v>0</v>
      </c>
      <c r="J18" s="12">
        <v>9</v>
      </c>
    </row>
    <row r="19" spans="1:10" ht="13.5">
      <c r="A19" s="8" t="s">
        <v>75</v>
      </c>
      <c r="B19" s="9">
        <v>2.9</v>
      </c>
      <c r="C19" s="10">
        <v>29</v>
      </c>
      <c r="D19" s="19">
        <v>0.4</v>
      </c>
      <c r="E19" s="19">
        <v>1.2</v>
      </c>
      <c r="F19" s="37">
        <v>0.09</v>
      </c>
      <c r="G19" s="11">
        <v>1.1</v>
      </c>
      <c r="H19" s="37">
        <v>0.1</v>
      </c>
      <c r="I19" s="49">
        <v>0</v>
      </c>
      <c r="J19" s="12">
        <v>2.9</v>
      </c>
    </row>
    <row r="20" spans="1:10" ht="13.5">
      <c r="A20" s="8" t="s">
        <v>42</v>
      </c>
      <c r="B20" s="9">
        <v>2.6</v>
      </c>
      <c r="C20" s="10">
        <v>21</v>
      </c>
      <c r="D20" s="19">
        <v>0.3</v>
      </c>
      <c r="E20" s="19">
        <v>0.7</v>
      </c>
      <c r="F20" s="37">
        <v>0.09</v>
      </c>
      <c r="G20" s="11">
        <v>0.07</v>
      </c>
      <c r="H20" s="37">
        <v>0.01</v>
      </c>
      <c r="I20" s="49">
        <v>0</v>
      </c>
      <c r="J20" s="12">
        <v>1.9</v>
      </c>
    </row>
    <row r="21" spans="1:10" ht="13.5">
      <c r="A21" s="8" t="s">
        <v>43</v>
      </c>
      <c r="B21" s="9">
        <v>10</v>
      </c>
      <c r="C21" s="10">
        <v>29</v>
      </c>
      <c r="D21" s="56">
        <v>0</v>
      </c>
      <c r="E21" s="19">
        <v>0.5</v>
      </c>
      <c r="F21" s="37">
        <v>0.03</v>
      </c>
      <c r="G21" s="11">
        <v>0.35</v>
      </c>
      <c r="H21" s="37">
        <v>0.17</v>
      </c>
      <c r="I21" s="49">
        <v>0</v>
      </c>
      <c r="J21" s="12">
        <v>9.9</v>
      </c>
    </row>
    <row r="22" spans="1:10" ht="13.5">
      <c r="A22" s="8" t="s">
        <v>4</v>
      </c>
      <c r="B22" s="9">
        <v>6.6</v>
      </c>
      <c r="C22" s="10">
        <v>18</v>
      </c>
      <c r="D22" s="19">
        <v>1.4</v>
      </c>
      <c r="E22" s="19">
        <v>3.3</v>
      </c>
      <c r="F22" s="37">
        <v>0.17</v>
      </c>
      <c r="G22" s="11">
        <v>0.35</v>
      </c>
      <c r="H22" s="37">
        <v>0.04</v>
      </c>
      <c r="I22" s="49">
        <v>0</v>
      </c>
      <c r="J22" s="12">
        <v>2</v>
      </c>
    </row>
    <row r="23" spans="1:10" ht="13.5">
      <c r="A23" s="8" t="s">
        <v>19</v>
      </c>
      <c r="B23" s="9">
        <v>6</v>
      </c>
      <c r="C23" s="10">
        <v>47</v>
      </c>
      <c r="D23" s="19">
        <v>0.1</v>
      </c>
      <c r="E23" s="19">
        <v>1.7</v>
      </c>
      <c r="F23" s="37">
        <v>0.1</v>
      </c>
      <c r="G23" s="11">
        <v>0.35</v>
      </c>
      <c r="H23" s="37">
        <v>0.02</v>
      </c>
      <c r="I23" s="49">
        <v>0</v>
      </c>
      <c r="J23" s="12">
        <v>3</v>
      </c>
    </row>
    <row r="24" spans="1:10" ht="13.5">
      <c r="A24" s="8" t="s">
        <v>18</v>
      </c>
      <c r="B24" s="9">
        <v>23</v>
      </c>
      <c r="C24" s="10">
        <v>39</v>
      </c>
      <c r="D24" s="19">
        <v>0.4</v>
      </c>
      <c r="E24" s="19">
        <v>2.2</v>
      </c>
      <c r="F24" s="37">
        <v>0.07</v>
      </c>
      <c r="G24" s="11">
        <v>1.05</v>
      </c>
      <c r="H24" s="37">
        <v>0.02</v>
      </c>
      <c r="I24" s="49">
        <v>0</v>
      </c>
      <c r="J24" s="12">
        <v>11.2</v>
      </c>
    </row>
    <row r="25" spans="1:10" ht="13.5">
      <c r="A25" s="8" t="s">
        <v>45</v>
      </c>
      <c r="B25" s="9">
        <v>17</v>
      </c>
      <c r="C25" s="10">
        <v>49</v>
      </c>
      <c r="D25" s="19">
        <v>0.2</v>
      </c>
      <c r="E25" s="19">
        <v>7.6</v>
      </c>
      <c r="F25" s="37">
        <v>0.06</v>
      </c>
      <c r="G25" s="11">
        <v>1.15</v>
      </c>
      <c r="H25" s="37">
        <v>0.61</v>
      </c>
      <c r="I25" s="49">
        <v>0</v>
      </c>
      <c r="J25" s="12">
        <v>13.4</v>
      </c>
    </row>
    <row r="26" spans="1:10" ht="13.5">
      <c r="A26" s="8" t="s">
        <v>44</v>
      </c>
      <c r="B26" s="9">
        <v>6.1</v>
      </c>
      <c r="C26" s="10">
        <v>16</v>
      </c>
      <c r="D26" s="19">
        <v>0.1</v>
      </c>
      <c r="E26" s="19">
        <v>3.6</v>
      </c>
      <c r="F26" s="37">
        <v>0.07</v>
      </c>
      <c r="G26" s="11">
        <v>0.32</v>
      </c>
      <c r="H26" s="37">
        <v>0.02</v>
      </c>
      <c r="I26" s="49">
        <v>0</v>
      </c>
      <c r="J26" s="12">
        <v>7</v>
      </c>
    </row>
    <row r="27" spans="1:10" ht="13.5">
      <c r="A27" s="8" t="s">
        <v>46</v>
      </c>
      <c r="B27" s="9">
        <v>56</v>
      </c>
      <c r="C27" s="10">
        <v>41</v>
      </c>
      <c r="D27" s="19">
        <v>0.2</v>
      </c>
      <c r="E27" s="19">
        <v>98.4</v>
      </c>
      <c r="F27" s="37">
        <v>0.01</v>
      </c>
      <c r="G27" s="11">
        <v>2.06</v>
      </c>
      <c r="H27" s="37">
        <v>5.59</v>
      </c>
      <c r="I27" s="49">
        <v>0</v>
      </c>
      <c r="J27" s="12">
        <v>59.9</v>
      </c>
    </row>
    <row r="28" spans="1:10" ht="13.5">
      <c r="A28" s="8" t="s">
        <v>55</v>
      </c>
      <c r="B28" s="9">
        <v>11</v>
      </c>
      <c r="C28" s="10">
        <v>56</v>
      </c>
      <c r="D28" s="19">
        <v>0.2</v>
      </c>
      <c r="E28" s="19">
        <v>3</v>
      </c>
      <c r="F28" s="37">
        <v>0.01</v>
      </c>
      <c r="G28" s="11">
        <v>0.49</v>
      </c>
      <c r="H28" s="37">
        <v>0.09</v>
      </c>
      <c r="I28" s="49">
        <v>0</v>
      </c>
      <c r="J28" s="12">
        <v>22.2</v>
      </c>
    </row>
    <row r="29" spans="1:10" ht="13.5">
      <c r="A29" s="8" t="s">
        <v>13</v>
      </c>
      <c r="B29" s="9">
        <v>6.7</v>
      </c>
      <c r="C29" s="10">
        <v>25</v>
      </c>
      <c r="D29" s="19">
        <v>0.2</v>
      </c>
      <c r="E29" s="19">
        <v>0.3</v>
      </c>
      <c r="F29" s="37">
        <v>0</v>
      </c>
      <c r="G29" s="11">
        <v>0.24</v>
      </c>
      <c r="H29" s="37">
        <v>0.03</v>
      </c>
      <c r="I29" s="49">
        <v>0</v>
      </c>
      <c r="J29" s="12">
        <v>2</v>
      </c>
    </row>
    <row r="30" spans="1:10" ht="13.5">
      <c r="A30" s="8" t="s">
        <v>47</v>
      </c>
      <c r="B30" s="9">
        <v>4.3</v>
      </c>
      <c r="C30" s="10">
        <v>22</v>
      </c>
      <c r="D30" s="19">
        <v>0.2</v>
      </c>
      <c r="E30" s="19">
        <v>0.3</v>
      </c>
      <c r="F30" s="37">
        <v>0</v>
      </c>
      <c r="G30" s="11">
        <v>0.32</v>
      </c>
      <c r="H30" s="37">
        <v>0.05</v>
      </c>
      <c r="I30" s="49">
        <v>0</v>
      </c>
      <c r="J30" s="12">
        <v>4.2</v>
      </c>
    </row>
    <row r="31" spans="1:10" ht="13.5">
      <c r="A31" s="8" t="s">
        <v>51</v>
      </c>
      <c r="B31" s="9">
        <v>19</v>
      </c>
      <c r="C31" s="10">
        <v>66</v>
      </c>
      <c r="D31" s="19">
        <v>0.2</v>
      </c>
      <c r="E31" s="19">
        <v>9</v>
      </c>
      <c r="F31" s="37">
        <v>0.05</v>
      </c>
      <c r="G31" s="11">
        <v>1.65</v>
      </c>
      <c r="H31" s="37">
        <v>1</v>
      </c>
      <c r="I31" s="49">
        <v>0</v>
      </c>
      <c r="J31" s="12">
        <v>20</v>
      </c>
    </row>
    <row r="32" spans="1:10" ht="13.5">
      <c r="A32" s="8" t="s">
        <v>48</v>
      </c>
      <c r="B32" s="9">
        <v>8.1</v>
      </c>
      <c r="C32" s="10">
        <v>15</v>
      </c>
      <c r="D32" s="19">
        <v>0.7</v>
      </c>
      <c r="E32" s="19">
        <v>4.3</v>
      </c>
      <c r="F32" s="37">
        <v>0.01</v>
      </c>
      <c r="G32" s="11">
        <v>0.49</v>
      </c>
      <c r="H32" s="37">
        <v>0.3</v>
      </c>
      <c r="I32" s="49">
        <v>0</v>
      </c>
      <c r="J32" s="12">
        <v>5.6</v>
      </c>
    </row>
    <row r="33" spans="1:10" ht="9" customHeight="1">
      <c r="A33" s="13"/>
      <c r="B33" s="14"/>
      <c r="C33" s="15"/>
      <c r="D33" s="16"/>
      <c r="E33" s="16"/>
      <c r="F33" s="96"/>
      <c r="G33" s="35"/>
      <c r="H33" s="16"/>
      <c r="I33" s="16"/>
      <c r="J33" s="17"/>
    </row>
    <row r="34" spans="1:10" ht="13.5">
      <c r="A34" s="8" t="s">
        <v>54</v>
      </c>
      <c r="B34" s="9">
        <v>1.1</v>
      </c>
      <c r="C34" s="10">
        <v>14</v>
      </c>
      <c r="D34" s="19">
        <v>17</v>
      </c>
      <c r="E34" s="19">
        <v>0.7</v>
      </c>
      <c r="F34" s="37">
        <v>0</v>
      </c>
      <c r="G34" s="11">
        <v>1.13</v>
      </c>
      <c r="H34" s="137">
        <v>0</v>
      </c>
      <c r="I34" s="48">
        <v>0.04</v>
      </c>
      <c r="J34" s="12">
        <v>5</v>
      </c>
    </row>
    <row r="35" spans="1:10" ht="13.5">
      <c r="A35" s="8" t="s">
        <v>3</v>
      </c>
      <c r="B35" s="9">
        <v>22</v>
      </c>
      <c r="C35" s="10">
        <v>35</v>
      </c>
      <c r="D35" s="19">
        <v>2.9</v>
      </c>
      <c r="E35" s="19">
        <v>0.4</v>
      </c>
      <c r="F35" s="37">
        <v>0.01</v>
      </c>
      <c r="G35" s="11">
        <v>2.73</v>
      </c>
      <c r="H35" s="37">
        <v>0.1</v>
      </c>
      <c r="I35" s="48">
        <v>0.01</v>
      </c>
      <c r="J35" s="12">
        <v>10.5</v>
      </c>
    </row>
    <row r="36" spans="1:10" ht="13.5">
      <c r="A36" s="8" t="s">
        <v>73</v>
      </c>
      <c r="B36" s="9">
        <v>17</v>
      </c>
      <c r="C36" s="10">
        <v>31</v>
      </c>
      <c r="D36" s="19">
        <v>5.6</v>
      </c>
      <c r="E36" s="19">
        <v>0.4</v>
      </c>
      <c r="F36" s="37">
        <v>0.03</v>
      </c>
      <c r="G36" s="11">
        <v>1.78</v>
      </c>
      <c r="H36" s="37">
        <v>1.6</v>
      </c>
      <c r="I36" s="48">
        <v>0.02</v>
      </c>
      <c r="J36" s="12">
        <v>22.6</v>
      </c>
    </row>
    <row r="37" spans="1:10" ht="13.5">
      <c r="A37" s="8" t="s">
        <v>74</v>
      </c>
      <c r="B37" s="9">
        <v>20</v>
      </c>
      <c r="C37" s="10">
        <v>34</v>
      </c>
      <c r="D37" s="19">
        <v>4.5</v>
      </c>
      <c r="E37" s="19">
        <v>0.5</v>
      </c>
      <c r="F37" s="37">
        <v>0.03</v>
      </c>
      <c r="G37" s="11">
        <v>1.93</v>
      </c>
      <c r="H37" s="37">
        <v>1.19</v>
      </c>
      <c r="I37" s="48">
        <v>0.01</v>
      </c>
      <c r="J37" s="12">
        <v>20.2</v>
      </c>
    </row>
    <row r="38" spans="1:10" ht="13.5">
      <c r="A38" s="8" t="s">
        <v>104</v>
      </c>
      <c r="B38" s="9">
        <v>17</v>
      </c>
      <c r="C38" s="10">
        <v>30</v>
      </c>
      <c r="D38" s="19">
        <v>0.5</v>
      </c>
      <c r="E38" s="19">
        <v>1.1</v>
      </c>
      <c r="F38" s="37">
        <v>0.06</v>
      </c>
      <c r="G38" s="11">
        <v>2.01</v>
      </c>
      <c r="H38" s="37">
        <v>0.25</v>
      </c>
      <c r="I38" s="48">
        <v>0.01</v>
      </c>
      <c r="J38" s="12">
        <v>11</v>
      </c>
    </row>
    <row r="39" spans="1:10" ht="13.5">
      <c r="A39" s="8" t="s">
        <v>57</v>
      </c>
      <c r="B39" s="9">
        <v>31</v>
      </c>
      <c r="C39" s="10">
        <v>44</v>
      </c>
      <c r="D39" s="19">
        <v>8.2</v>
      </c>
      <c r="E39" s="19">
        <v>1.9</v>
      </c>
      <c r="F39" s="37">
        <v>0.18</v>
      </c>
      <c r="G39" s="11">
        <v>2.91</v>
      </c>
      <c r="H39" s="37">
        <v>0.51</v>
      </c>
      <c r="I39" s="48">
        <v>0.02</v>
      </c>
      <c r="J39" s="12">
        <v>17.1</v>
      </c>
    </row>
    <row r="40" spans="1:10" ht="13.5">
      <c r="A40" s="8" t="s">
        <v>58</v>
      </c>
      <c r="B40" s="9">
        <v>32</v>
      </c>
      <c r="C40" s="10">
        <v>49</v>
      </c>
      <c r="D40" s="19">
        <v>17</v>
      </c>
      <c r="E40" s="19">
        <v>6.5</v>
      </c>
      <c r="F40" s="37">
        <v>0.06</v>
      </c>
      <c r="G40" s="11">
        <v>2.75</v>
      </c>
      <c r="H40" s="37">
        <v>0.5</v>
      </c>
      <c r="I40" s="48">
        <v>0.04</v>
      </c>
      <c r="J40" s="12">
        <v>16.4</v>
      </c>
    </row>
    <row r="41" spans="1:10" ht="13.5">
      <c r="A41" s="98" t="s">
        <v>11</v>
      </c>
      <c r="B41" s="99">
        <v>23</v>
      </c>
      <c r="C41" s="100">
        <v>29</v>
      </c>
      <c r="D41" s="25">
        <v>8.9</v>
      </c>
      <c r="E41" s="25">
        <v>3.6</v>
      </c>
      <c r="F41" s="136">
        <v>0.08</v>
      </c>
      <c r="G41" s="101">
        <v>2.49</v>
      </c>
      <c r="H41" s="136">
        <v>2.06</v>
      </c>
      <c r="I41" s="102">
        <v>0.02</v>
      </c>
      <c r="J41" s="26">
        <v>29.9</v>
      </c>
    </row>
    <row r="42" spans="1:10" ht="9" customHeight="1">
      <c r="A42" s="13"/>
      <c r="B42" s="99"/>
      <c r="C42" s="100"/>
      <c r="D42" s="25"/>
      <c r="E42" s="25"/>
      <c r="F42" s="136"/>
      <c r="G42" s="101"/>
      <c r="H42" s="136"/>
      <c r="I42" s="102"/>
      <c r="J42" s="26"/>
    </row>
    <row r="43" spans="1:10" ht="13.5">
      <c r="A43" s="8" t="s">
        <v>50</v>
      </c>
      <c r="B43" s="9">
        <v>1</v>
      </c>
      <c r="C43" s="10">
        <v>11</v>
      </c>
      <c r="D43" s="56">
        <v>0</v>
      </c>
      <c r="E43" s="19">
        <v>0.3</v>
      </c>
      <c r="F43" s="37">
        <v>0.02</v>
      </c>
      <c r="G43" s="11">
        <v>0.02</v>
      </c>
      <c r="H43" s="37">
        <v>0.01</v>
      </c>
      <c r="I43" s="49">
        <v>0</v>
      </c>
      <c r="J43" s="12">
        <v>5.3</v>
      </c>
    </row>
    <row r="44" spans="1:10" ht="13.5">
      <c r="A44" s="8" t="s">
        <v>12</v>
      </c>
      <c r="B44" s="9">
        <v>2.7</v>
      </c>
      <c r="C44" s="10">
        <v>36</v>
      </c>
      <c r="D44" s="56">
        <v>0</v>
      </c>
      <c r="E44" s="19">
        <v>0.6</v>
      </c>
      <c r="F44" s="37">
        <v>0.05</v>
      </c>
      <c r="G44" s="11">
        <v>0.11</v>
      </c>
      <c r="H44" s="37">
        <v>0.02</v>
      </c>
      <c r="I44" s="49">
        <v>0</v>
      </c>
      <c r="J44" s="12">
        <v>9</v>
      </c>
    </row>
    <row r="45" spans="1:10" ht="13.5">
      <c r="A45" s="8" t="s">
        <v>98</v>
      </c>
      <c r="B45" s="9">
        <v>3.1</v>
      </c>
      <c r="C45" s="10">
        <v>17</v>
      </c>
      <c r="D45" s="56">
        <v>0</v>
      </c>
      <c r="E45" s="19">
        <v>1.7</v>
      </c>
      <c r="F45" s="37">
        <v>0.04</v>
      </c>
      <c r="G45" s="11">
        <v>0.09</v>
      </c>
      <c r="H45" s="37">
        <v>0.01</v>
      </c>
      <c r="I45" s="49">
        <v>0</v>
      </c>
      <c r="J45" s="12">
        <v>3.4</v>
      </c>
    </row>
    <row r="46" spans="1:10" ht="13.5">
      <c r="A46" s="8" t="s">
        <v>20</v>
      </c>
      <c r="B46" s="9">
        <v>1.1</v>
      </c>
      <c r="C46" s="10">
        <v>14</v>
      </c>
      <c r="D46" s="56">
        <v>0</v>
      </c>
      <c r="E46" s="19">
        <v>0.2</v>
      </c>
      <c r="F46" s="37">
        <v>0</v>
      </c>
      <c r="G46" s="11">
        <v>0.03</v>
      </c>
      <c r="H46" s="37">
        <v>0.01</v>
      </c>
      <c r="I46" s="49">
        <v>0</v>
      </c>
      <c r="J46" s="12">
        <v>4.3</v>
      </c>
    </row>
    <row r="47" spans="1:10" ht="9" customHeight="1">
      <c r="A47" s="13"/>
      <c r="B47" s="20"/>
      <c r="C47" s="21"/>
      <c r="D47" s="16"/>
      <c r="E47" s="16"/>
      <c r="F47" s="96"/>
      <c r="G47" s="35"/>
      <c r="H47" s="96"/>
      <c r="I47" s="16"/>
      <c r="J47" s="22"/>
    </row>
    <row r="48" spans="1:10" ht="13.5" customHeight="1">
      <c r="A48" s="8" t="s">
        <v>105</v>
      </c>
      <c r="B48" s="9">
        <v>0</v>
      </c>
      <c r="C48" s="10">
        <v>10</v>
      </c>
      <c r="D48" s="19">
        <v>3900</v>
      </c>
      <c r="E48" s="19">
        <v>2.2</v>
      </c>
      <c r="F48" s="37">
        <v>0</v>
      </c>
      <c r="G48" s="11">
        <v>0</v>
      </c>
      <c r="H48" s="37">
        <v>0</v>
      </c>
      <c r="I48" s="19">
        <v>9.91</v>
      </c>
      <c r="J48" s="12">
        <v>0</v>
      </c>
    </row>
    <row r="49" spans="1:10" ht="13.5" customHeight="1">
      <c r="A49" s="8" t="s">
        <v>106</v>
      </c>
      <c r="B49" s="9">
        <v>16</v>
      </c>
      <c r="C49" s="10">
        <v>390</v>
      </c>
      <c r="D49" s="19">
        <v>570</v>
      </c>
      <c r="E49" s="19">
        <v>2.9</v>
      </c>
      <c r="F49" s="37">
        <v>0</v>
      </c>
      <c r="G49" s="11">
        <v>0.77</v>
      </c>
      <c r="H49" s="37">
        <v>0</v>
      </c>
      <c r="I49" s="19">
        <v>1.45</v>
      </c>
      <c r="J49" s="12">
        <v>7.1</v>
      </c>
    </row>
    <row r="50" spans="1:10" ht="13.5" customHeight="1">
      <c r="A50" s="8" t="s">
        <v>107</v>
      </c>
      <c r="B50" s="9">
        <v>3.65</v>
      </c>
      <c r="C50" s="10">
        <v>2.8</v>
      </c>
      <c r="D50" s="19">
        <v>316</v>
      </c>
      <c r="E50" s="19">
        <v>0.76</v>
      </c>
      <c r="F50" s="37">
        <v>0</v>
      </c>
      <c r="G50" s="11">
        <v>0.33</v>
      </c>
      <c r="H50" s="37">
        <v>0</v>
      </c>
      <c r="I50" s="19">
        <v>0.8</v>
      </c>
      <c r="J50" s="12">
        <v>6.5</v>
      </c>
    </row>
    <row r="51" spans="1:10" ht="13.5">
      <c r="A51" s="8" t="s">
        <v>22</v>
      </c>
      <c r="B51" s="9">
        <v>1.7</v>
      </c>
      <c r="C51" s="10">
        <v>2.6</v>
      </c>
      <c r="D51" s="19">
        <v>2</v>
      </c>
      <c r="E51" s="19">
        <v>0.2</v>
      </c>
      <c r="F51" s="37">
        <v>0</v>
      </c>
      <c r="G51" s="11">
        <v>0.05</v>
      </c>
      <c r="H51" s="37">
        <v>0.01</v>
      </c>
      <c r="I51" s="48">
        <v>0.01</v>
      </c>
      <c r="J51" s="12">
        <v>0.3</v>
      </c>
    </row>
    <row r="52" spans="1:10" ht="13.5">
      <c r="A52" s="8" t="s">
        <v>6</v>
      </c>
      <c r="B52" s="9">
        <v>3.3</v>
      </c>
      <c r="C52" s="10">
        <v>1.8</v>
      </c>
      <c r="D52" s="19">
        <v>69</v>
      </c>
      <c r="E52" s="19">
        <v>1.8</v>
      </c>
      <c r="F52" s="37">
        <v>1.47</v>
      </c>
      <c r="G52" s="11">
        <v>0.15</v>
      </c>
      <c r="H52" s="37">
        <v>7.53</v>
      </c>
      <c r="I52" s="48">
        <v>0.18</v>
      </c>
      <c r="J52" s="12">
        <v>70</v>
      </c>
    </row>
    <row r="53" spans="1:10" ht="13.5">
      <c r="A53" s="8" t="s">
        <v>21</v>
      </c>
      <c r="B53" s="9">
        <v>0</v>
      </c>
      <c r="C53" s="57">
        <v>0</v>
      </c>
      <c r="D53" s="56">
        <v>0</v>
      </c>
      <c r="E53" s="56">
        <v>0</v>
      </c>
      <c r="F53" s="137">
        <v>0.74</v>
      </c>
      <c r="G53" s="11">
        <v>0</v>
      </c>
      <c r="H53" s="37">
        <v>10</v>
      </c>
      <c r="I53" s="49">
        <v>0</v>
      </c>
      <c r="J53" s="12">
        <v>92.1</v>
      </c>
    </row>
    <row r="54" spans="1:10" ht="13.5">
      <c r="A54" s="98" t="s">
        <v>49</v>
      </c>
      <c r="B54" s="99">
        <v>0.1</v>
      </c>
      <c r="C54" s="124">
        <v>0</v>
      </c>
      <c r="D54" s="125">
        <v>0</v>
      </c>
      <c r="E54" s="125">
        <v>0.1</v>
      </c>
      <c r="F54" s="138">
        <v>0.04</v>
      </c>
      <c r="G54" s="101">
        <v>0</v>
      </c>
      <c r="H54" s="136">
        <v>10</v>
      </c>
      <c r="I54" s="126">
        <v>0</v>
      </c>
      <c r="J54" s="26">
        <v>76.3</v>
      </c>
    </row>
    <row r="55" spans="1:10" ht="13.5">
      <c r="A55" s="40"/>
      <c r="B55" s="40"/>
      <c r="C55" s="40"/>
      <c r="D55" s="40"/>
      <c r="E55" s="40"/>
      <c r="F55" s="40"/>
      <c r="G55" s="40"/>
      <c r="H55" s="40"/>
      <c r="I55" s="40"/>
      <c r="J55" s="40"/>
    </row>
    <row r="56" spans="1:10" ht="13.5">
      <c r="A56" s="40"/>
      <c r="B56" s="40"/>
      <c r="C56" s="40"/>
      <c r="D56" s="40"/>
      <c r="E56" s="40"/>
      <c r="F56" s="40"/>
      <c r="G56" s="40"/>
      <c r="H56" s="40"/>
      <c r="I56" s="40"/>
      <c r="J56" s="40"/>
    </row>
    <row r="57" spans="1:10" ht="13.5">
      <c r="A57" s="40"/>
      <c r="B57" s="40"/>
      <c r="C57" s="40"/>
      <c r="D57" s="40"/>
      <c r="E57" s="40"/>
      <c r="F57" s="40"/>
      <c r="G57" s="40"/>
      <c r="H57" s="40"/>
      <c r="I57" s="40"/>
      <c r="J57" s="4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Sanada</dc:creator>
  <cp:keywords/>
  <dc:description/>
  <cp:lastModifiedBy>T Sanada</cp:lastModifiedBy>
  <cp:lastPrinted>2014-04-04T17:36:48Z</cp:lastPrinted>
  <dcterms:created xsi:type="dcterms:W3CDTF">2014-03-12T16:22:06Z</dcterms:created>
  <dcterms:modified xsi:type="dcterms:W3CDTF">2014-10-29T04:12:59Z</dcterms:modified>
  <cp:category/>
  <cp:version/>
  <cp:contentType/>
  <cp:contentStatus/>
</cp:coreProperties>
</file>